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236" activeTab="0"/>
  </bookViews>
  <sheets>
    <sheet name="ROK SZKOLNY " sheetId="1" r:id="rId1"/>
  </sheets>
  <definedNames>
    <definedName name="_xlnm.Print_Area" localSheetId="0">'ROK SZKOLNY '!$A$1:$AO$74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5" authorId="0">
      <text>
        <r>
          <rPr>
            <b/>
            <sz val="10"/>
            <color indexed="8"/>
            <rFont val="Tahoma"/>
            <family val="2"/>
          </rPr>
          <t xml:space="preserve">MDK:
</t>
        </r>
      </text>
    </comment>
    <comment ref="A58" authorId="0">
      <text>
        <r>
          <rPr>
            <b/>
            <sz val="10"/>
            <color indexed="8"/>
            <rFont val="Tahoma"/>
            <family val="2"/>
          </rPr>
          <t xml:space="preserve">MDK:
</t>
        </r>
      </text>
    </comment>
    <comment ref="A60" authorId="0">
      <text>
        <r>
          <rPr>
            <b/>
            <sz val="10"/>
            <color indexed="8"/>
            <rFont val="Tahoma"/>
            <family val="2"/>
          </rPr>
          <t xml:space="preserve">MDK:
</t>
        </r>
      </text>
    </comment>
    <comment ref="A62" authorId="0">
      <text>
        <r>
          <rPr>
            <b/>
            <sz val="10"/>
            <color indexed="8"/>
            <rFont val="Tahoma"/>
            <family val="2"/>
          </rPr>
          <t xml:space="preserve">MDK:
</t>
        </r>
      </text>
    </comment>
  </commentList>
</comments>
</file>

<file path=xl/sharedStrings.xml><?xml version="1.0" encoding="utf-8"?>
<sst xmlns="http://schemas.openxmlformats.org/spreadsheetml/2006/main" count="326" uniqueCount="220">
  <si>
    <t>Rodzaj zajęć</t>
  </si>
  <si>
    <t>Imię i nazwisko nauczyciela</t>
  </si>
  <si>
    <t>Lp.</t>
  </si>
  <si>
    <t>Wiek uczestników</t>
  </si>
  <si>
    <t>poniedziałek                    godziny od -do</t>
  </si>
  <si>
    <t>IGD</t>
  </si>
  <si>
    <t>S</t>
  </si>
  <si>
    <t>wtorek                     godziny od -do</t>
  </si>
  <si>
    <t>środa                           godziny od -do</t>
  </si>
  <si>
    <t>czwartek                      godziny od -do</t>
  </si>
  <si>
    <t>piątek                        godziny od -do</t>
  </si>
  <si>
    <t>sobota                      godziny od -do</t>
  </si>
  <si>
    <t>ilość godzin razem</t>
  </si>
  <si>
    <t>PLASTYKA</t>
  </si>
  <si>
    <t>Joanna Mysłek - Michnowska</t>
  </si>
  <si>
    <t>G</t>
  </si>
  <si>
    <t xml:space="preserve">Plastyka dla najmłodszych </t>
  </si>
  <si>
    <t>Katarzyna Sas</t>
  </si>
  <si>
    <t>Witraż</t>
  </si>
  <si>
    <t>TEATR</t>
  </si>
  <si>
    <t>Katarzyna Pranić</t>
  </si>
  <si>
    <t>Aneta Ćwieluch</t>
  </si>
  <si>
    <t>A</t>
  </si>
  <si>
    <t>AM, Plastusiowo, Kreatorki</t>
  </si>
  <si>
    <t>Renata Dorosz</t>
  </si>
  <si>
    <t>Modelarnia</t>
  </si>
  <si>
    <t>Marek Łętowski</t>
  </si>
  <si>
    <t>Roland Lippik</t>
  </si>
  <si>
    <t>Warsztaty wokalne gr. 2</t>
  </si>
  <si>
    <t>Muzyka</t>
  </si>
  <si>
    <t>Brydż</t>
  </si>
  <si>
    <t>Akademia Malucha</t>
  </si>
  <si>
    <t>Kreatorki 1</t>
  </si>
  <si>
    <t>Kreatorki 2</t>
  </si>
  <si>
    <t>Plastusiowo 1</t>
  </si>
  <si>
    <t>Plastusiowo 2</t>
  </si>
  <si>
    <t>Plastusiowo 3</t>
  </si>
  <si>
    <t>Re/aktor</t>
  </si>
  <si>
    <t>"Teatr z Jednej gliny"</t>
  </si>
  <si>
    <t xml:space="preserve">10 + </t>
  </si>
  <si>
    <t xml:space="preserve">6 + </t>
  </si>
  <si>
    <t xml:space="preserve">18 + </t>
  </si>
  <si>
    <t xml:space="preserve">7 + </t>
  </si>
  <si>
    <t xml:space="preserve"> 9 +</t>
  </si>
  <si>
    <t>5 +</t>
  </si>
  <si>
    <t>6 - 10.</t>
  </si>
  <si>
    <t>7 - 12.</t>
  </si>
  <si>
    <t>8 - 14 .</t>
  </si>
  <si>
    <t xml:space="preserve">13 + </t>
  </si>
  <si>
    <t xml:space="preserve"> 13 - 18 .</t>
  </si>
  <si>
    <t xml:space="preserve">Rysunek i malarstwo dla dzieci młodzieży i dorosłych </t>
  </si>
  <si>
    <t>Brydż sportowy początkujący</t>
  </si>
  <si>
    <t>Brydż sportowy zaawansowane</t>
  </si>
  <si>
    <t>Ceramika dla początkujacych</t>
  </si>
  <si>
    <t xml:space="preserve">Ceramika dla dorosłych </t>
  </si>
  <si>
    <t xml:space="preserve">Ceramika dla średnio zaawansowanych </t>
  </si>
  <si>
    <t xml:space="preserve">Ceramika dla zaawansowanych </t>
  </si>
  <si>
    <t xml:space="preserve">Plastyka wielokierunkowa gr I </t>
  </si>
  <si>
    <t xml:space="preserve">Plastyka wielokierunkowa gr II </t>
  </si>
  <si>
    <t xml:space="preserve">Plastyka wielokierunkowa gr III </t>
  </si>
  <si>
    <t xml:space="preserve">Rysunek i  malarstwo sztalugowe </t>
  </si>
  <si>
    <t xml:space="preserve">Wyspa Szkrabów </t>
  </si>
  <si>
    <t xml:space="preserve">Warsztaty literackie </t>
  </si>
  <si>
    <t>25+</t>
  </si>
  <si>
    <t>16 - 20</t>
  </si>
  <si>
    <t>7-12</t>
  </si>
  <si>
    <t xml:space="preserve"> od 10</t>
  </si>
  <si>
    <t>od 10</t>
  </si>
  <si>
    <t>Keyboard gr. 1</t>
  </si>
  <si>
    <t>Keyboard gr. 2</t>
  </si>
  <si>
    <t>4 i 5</t>
  </si>
  <si>
    <t>5 i 6</t>
  </si>
  <si>
    <t>6 i 7</t>
  </si>
  <si>
    <t>od 15</t>
  </si>
  <si>
    <t>16 - 19.</t>
  </si>
  <si>
    <t>9 - 19.</t>
  </si>
  <si>
    <t>12 - 19.</t>
  </si>
  <si>
    <t>Teatr Formalina</t>
  </si>
  <si>
    <t xml:space="preserve">Pozostałe zajęcia </t>
  </si>
  <si>
    <t xml:space="preserve">4 i 5 </t>
  </si>
  <si>
    <t>Sergiusz Pogwizd</t>
  </si>
  <si>
    <t>TS</t>
  </si>
  <si>
    <t>15.00-16.30</t>
  </si>
  <si>
    <t>17.00-18.30</t>
  </si>
  <si>
    <t>16.00 - 17.30</t>
  </si>
  <si>
    <t>scena</t>
  </si>
  <si>
    <t>16.40-18.10</t>
  </si>
  <si>
    <t>pr.lit</t>
  </si>
  <si>
    <t>TAKT</t>
  </si>
  <si>
    <t>15.00 - 16.30</t>
  </si>
  <si>
    <t xml:space="preserve">od 5 </t>
  </si>
  <si>
    <t xml:space="preserve">Mały Takt </t>
  </si>
  <si>
    <t>TANIEC</t>
  </si>
  <si>
    <t>DOROTA STRZELCZYK</t>
  </si>
  <si>
    <t>taniec w kręgu (porozumienie)</t>
  </si>
  <si>
    <t>KRYSTYNA WAWRZYNOWICZ</t>
  </si>
  <si>
    <t>brydż</t>
  </si>
  <si>
    <t>EWA WOJCIECHOWSKA</t>
  </si>
  <si>
    <t>rękodzieło</t>
  </si>
  <si>
    <t>taniec orientalny i flamenco - zajęcia płatne, wynajem sali</t>
  </si>
  <si>
    <t>flamenco - dzieci MDK, zajęcia bezpłatne (porozumienie)</t>
  </si>
  <si>
    <t>taniec orientalny i flamenco (zajęcia płatne, wynajem sali)</t>
  </si>
  <si>
    <t>16-20</t>
  </si>
  <si>
    <t>TS Grupa . zaawansowana</t>
  </si>
  <si>
    <t xml:space="preserve">Teart W Biegu </t>
  </si>
  <si>
    <t>13-15</t>
  </si>
  <si>
    <t>aula</t>
  </si>
  <si>
    <t xml:space="preserve">od 5 do 8 </t>
  </si>
  <si>
    <t xml:space="preserve">Anna Leśniewska </t>
  </si>
  <si>
    <t>Brydż  I LO</t>
  </si>
  <si>
    <t>SP nr 4 kl. 4 c</t>
  </si>
  <si>
    <t>aula/3</t>
  </si>
  <si>
    <t xml:space="preserve">TS </t>
  </si>
  <si>
    <t>Senior</t>
  </si>
  <si>
    <t xml:space="preserve"> 7 - 15 .</t>
  </si>
  <si>
    <t>od 4</t>
  </si>
  <si>
    <t>7 - 10.</t>
  </si>
  <si>
    <t xml:space="preserve">od 10 </t>
  </si>
  <si>
    <t>Warsztaty wokalne gr. 3</t>
  </si>
  <si>
    <t>środa                           godziny                      od -do</t>
  </si>
  <si>
    <t xml:space="preserve">Modelarnia lotnicza                                 gr. zaawansowana </t>
  </si>
  <si>
    <t>Modelarnia lotnicza                                      gr. poczatkująca</t>
  </si>
  <si>
    <t xml:space="preserve">                                                                 </t>
  </si>
  <si>
    <t>Teatr NajNaje</t>
  </si>
  <si>
    <t>Edukacja plastyczna dla najmłodszych</t>
  </si>
  <si>
    <t xml:space="preserve">od 15 </t>
  </si>
  <si>
    <t>10.00-11.30</t>
  </si>
  <si>
    <t>16.00-17.30</t>
  </si>
  <si>
    <t>16.00 - 19.00</t>
  </si>
  <si>
    <t>15.15 - 16.45</t>
  </si>
  <si>
    <t>16.30-18.00</t>
  </si>
  <si>
    <t>15.30-16.15</t>
  </si>
  <si>
    <t>15.15-16.45</t>
  </si>
  <si>
    <t xml:space="preserve">15.00 - 16.30               </t>
  </si>
  <si>
    <t>16.45 - 18.15</t>
  </si>
  <si>
    <t>15.15 - 16.00</t>
  </si>
  <si>
    <t>16.15 - 17.00</t>
  </si>
  <si>
    <t>17.15 - 18.00</t>
  </si>
  <si>
    <t>16.00-18.25</t>
  </si>
  <si>
    <t>13.30 - 15.00</t>
  </si>
  <si>
    <t>16.55 - 19.10</t>
  </si>
  <si>
    <t>12.25-13.55</t>
  </si>
  <si>
    <t>18.30 - 19.15</t>
  </si>
  <si>
    <t>19.15 - 20.00</t>
  </si>
  <si>
    <t>10.00 - 14.00</t>
  </si>
  <si>
    <t>10.00 - 12.00</t>
  </si>
  <si>
    <t>7-9</t>
  </si>
  <si>
    <t>10-14</t>
  </si>
  <si>
    <t>15.30-17.00</t>
  </si>
  <si>
    <t>Teatrzyk Słowa</t>
  </si>
  <si>
    <t>6-8</t>
  </si>
  <si>
    <t>9-12</t>
  </si>
  <si>
    <t>od 5</t>
  </si>
  <si>
    <t>16.00 - 16.45</t>
  </si>
  <si>
    <t>17.00 - 17.45</t>
  </si>
  <si>
    <t>11-14</t>
  </si>
  <si>
    <t>8-11</t>
  </si>
  <si>
    <t xml:space="preserve">Iniemamocne </t>
  </si>
  <si>
    <t>15.15-18.15</t>
  </si>
  <si>
    <t>15.00-15.45</t>
  </si>
  <si>
    <t xml:space="preserve">Joanna Bartuś </t>
  </si>
  <si>
    <t>10:00-14:00</t>
  </si>
  <si>
    <t>Zespół Pieśni i Tańca                            "Bolesławiec" gr 1 (zaawansowana)</t>
  </si>
  <si>
    <t>Zespół Pieśni i Tańca                            "Bolesławiec" gr 2 (średniozaawansowana - starsza)</t>
  </si>
  <si>
    <t>Zespół Pieśni i Tańca "Bolesławiec" gr 3 (średniozaawansowana                               -młodsza )</t>
  </si>
  <si>
    <t>16.00 - 19.10</t>
  </si>
  <si>
    <t>15.15 - 19.15</t>
  </si>
  <si>
    <t xml:space="preserve">Plastyka i ceramika dla najmłodszych  gr.2  </t>
  </si>
  <si>
    <t xml:space="preserve">Plastyka i ceramika dla najmłodszych  gr.1  </t>
  </si>
  <si>
    <t>10.00 - 11.30</t>
  </si>
  <si>
    <t>11.45 - 13.15</t>
  </si>
  <si>
    <t>16.35-18.05</t>
  </si>
  <si>
    <t>Urwisy 1</t>
  </si>
  <si>
    <t>Urwisy 2</t>
  </si>
  <si>
    <t>18.10-19.40</t>
  </si>
  <si>
    <t>Warsztaty artystyczne dla dorosłych</t>
  </si>
  <si>
    <t>od 21</t>
  </si>
  <si>
    <t xml:space="preserve"> Warsztaty wokalne gr. 1</t>
  </si>
  <si>
    <t>17.15 - 21.00</t>
  </si>
  <si>
    <t>15.00 - 15.45</t>
  </si>
  <si>
    <t>15.00 - 17.15</t>
  </si>
  <si>
    <t>Nazwa grupy w roku 2021/2022</t>
  </si>
  <si>
    <t>15.30-18.30</t>
  </si>
  <si>
    <t>16.30 - 18.45</t>
  </si>
  <si>
    <t>9.00 - 12.10</t>
  </si>
  <si>
    <t>17.15-18.45</t>
  </si>
  <si>
    <t>15.30-17.45</t>
  </si>
  <si>
    <t>18.30 - 20.00</t>
  </si>
  <si>
    <t>6+</t>
  </si>
  <si>
    <t xml:space="preserve">18.10-19.40 </t>
  </si>
  <si>
    <t>Soliści i duety</t>
  </si>
  <si>
    <t>Tygodniowy rozkład zajęć Młodzieżowego Domu Kultury im. Stanisława Wyspiańskiego w Bolesławcu na rok szkolny 2022/2023</t>
  </si>
  <si>
    <t>16.30 - 18.00</t>
  </si>
  <si>
    <t>Teatr Smyki, Kiedyś Smyki</t>
  </si>
  <si>
    <t xml:space="preserve">17.20 - 20.20                   </t>
  </si>
  <si>
    <t>17.40-19.10</t>
  </si>
  <si>
    <t>18.00 - 18.45</t>
  </si>
  <si>
    <t xml:space="preserve">Julia Kwiatkowska </t>
  </si>
  <si>
    <t>Fotografia</t>
  </si>
  <si>
    <t>Robert Pomichter</t>
  </si>
  <si>
    <t>Turystyka</t>
  </si>
  <si>
    <t>Marcin Sarkowicz</t>
  </si>
  <si>
    <t>Fotografia zaawansowana</t>
  </si>
  <si>
    <t>Turystyka młodsza</t>
  </si>
  <si>
    <t>Turystyka starsza</t>
  </si>
  <si>
    <t>E-sport</t>
  </si>
  <si>
    <t>Michał Piaskowski</t>
  </si>
  <si>
    <t>Beata Adamus</t>
  </si>
  <si>
    <t>x</t>
  </si>
  <si>
    <t>Fotografia początkująca</t>
  </si>
  <si>
    <t>Rozkład zajęć pozytywnie zaopiniowany Uchwałą Rady Pedagogicznej MDK nr 6 z dnia 30 sierpnia 2022 r</t>
  </si>
  <si>
    <t>16.30 - 18.00 18.10 - 19.40</t>
  </si>
  <si>
    <t>14.00 - 15.30</t>
  </si>
  <si>
    <t>15.45. - 18.00</t>
  </si>
  <si>
    <t>15.15-16.34</t>
  </si>
  <si>
    <t>16.35 - 18.05</t>
  </si>
  <si>
    <t>18.10- 20.25</t>
  </si>
  <si>
    <t>9.00-10.30</t>
  </si>
  <si>
    <t>10,35-12,50</t>
  </si>
  <si>
    <t>12.55-15.10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</si>
</sst>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\ mmm"/>
    <numFmt numFmtId="167" formatCode="hh&quot;:&quot;mm"/>
    <numFmt numFmtId="168" formatCode="dd&quot; &quot;mmm"/>
    <numFmt numFmtId="169" formatCode="#,##0.00&quot; &quot;[$zł-415];[Red]&quot;-&quot;#,##0.00&quot; &quot;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[$zł-415];[Red]\-#,##0.00\ [$zł-415]"/>
    <numFmt numFmtId="175" formatCode="[$-415]dddd\,\ d\ mmmm\ yyyy"/>
  </numFmts>
  <fonts count="6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name val="Czcionka tekstu podstawowego"/>
      <family val="2"/>
    </font>
    <font>
      <sz val="11"/>
      <name val="Czcionka tekstu podstawowego"/>
      <family val="2"/>
    </font>
    <font>
      <b/>
      <sz val="12"/>
      <name val="Czcionka tekstu podstawowego"/>
      <family val="2"/>
    </font>
    <font>
      <sz val="12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name val="Czcionka tekstu podstawowego"/>
      <family val="0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ahoma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20"/>
      <name val="Czcionka tekstu podstawowego"/>
      <family val="0"/>
    </font>
    <font>
      <b/>
      <i/>
      <sz val="16"/>
      <color indexed="8"/>
      <name val="Czcionka tekstu podstawowego"/>
      <family val="2"/>
    </font>
    <font>
      <b/>
      <i/>
      <u val="single"/>
      <sz val="11"/>
      <color indexed="8"/>
      <name val="Czcionka tekstu podstawowego"/>
      <family val="2"/>
    </font>
    <font>
      <sz val="9"/>
      <name val="Times New Roman"/>
      <family val="1"/>
    </font>
    <font>
      <i/>
      <sz val="11"/>
      <color indexed="8"/>
      <name val="Czcionka tekstu podstawowego"/>
      <family val="0"/>
    </font>
    <font>
      <b/>
      <sz val="12"/>
      <name val="Times New Roman"/>
      <family val="1"/>
    </font>
    <font>
      <b/>
      <sz val="11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6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6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Czcionka tekstu podstawowego"/>
      <family val="2"/>
    </font>
    <font>
      <u val="single"/>
      <sz val="6.6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.6"/>
      <color theme="11"/>
      <name val="Czcionka tekstu podstawowego"/>
      <family val="2"/>
    </font>
    <font>
      <b/>
      <i/>
      <u val="single"/>
      <sz val="11"/>
      <color rgb="FF0000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Czcionka tekstu podstawowego"/>
      <family val="0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>
      <alignment horizontal="center"/>
      <protection/>
    </xf>
    <xf numFmtId="0" fontId="17" fillId="0" borderId="0">
      <alignment horizontal="center"/>
      <protection/>
    </xf>
    <xf numFmtId="0" fontId="47" fillId="0" borderId="0">
      <alignment horizontal="center" textRotation="90"/>
      <protection/>
    </xf>
    <xf numFmtId="0" fontId="17" fillId="0" borderId="0">
      <alignment horizontal="center" textRotation="90"/>
      <protection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ill="0" applyBorder="0" applyAlignment="0" applyProtection="0"/>
    <xf numFmtId="0" fontId="58" fillId="0" borderId="0">
      <alignment/>
      <protection/>
    </xf>
    <xf numFmtId="0" fontId="18" fillId="0" borderId="0">
      <alignment/>
      <protection/>
    </xf>
    <xf numFmtId="169" fontId="58" fillId="0" borderId="0">
      <alignment/>
      <protection/>
    </xf>
    <xf numFmtId="174" fontId="18" fillId="0" borderId="0">
      <alignment/>
      <protection/>
    </xf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6" fontId="13" fillId="0" borderId="13" xfId="0" applyNumberFormat="1" applyFont="1" applyFill="1" applyBorder="1" applyAlignment="1">
      <alignment horizontal="center" vertical="center" wrapText="1"/>
    </xf>
    <xf numFmtId="16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166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0" fillId="0" borderId="16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/>
      <protection/>
    </xf>
    <xf numFmtId="20" fontId="13" fillId="0" borderId="12" xfId="0" applyNumberFormat="1" applyFont="1" applyFill="1" applyBorder="1" applyAlignment="1">
      <alignment horizontal="center" vertical="center" wrapText="1"/>
    </xf>
    <xf numFmtId="20" fontId="13" fillId="0" borderId="13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66" fontId="13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0" fillId="0" borderId="21" xfId="57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12" xfId="0" applyFont="1" applyFill="1" applyBorder="1" applyAlignment="1">
      <alignment horizontal="center" vertical="center" wrapText="1" shrinkToFit="1"/>
    </xf>
    <xf numFmtId="0" fontId="19" fillId="0" borderId="1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0" fillId="0" borderId="30" xfId="57" applyFont="1" applyFill="1" applyBorder="1" applyAlignment="1">
      <alignment horizontal="center" vertical="center" wrapText="1"/>
      <protection/>
    </xf>
    <xf numFmtId="0" fontId="10" fillId="0" borderId="30" xfId="57" applyFont="1" applyFill="1" applyBorder="1" applyAlignment="1">
      <alignment horizontal="center" vertical="center"/>
      <protection/>
    </xf>
    <xf numFmtId="0" fontId="10" fillId="0" borderId="31" xfId="57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1" fillId="35" borderId="36" xfId="0" applyFont="1" applyFill="1" applyBorder="1" applyAlignment="1">
      <alignment horizontal="center" vertical="center" wrapText="1"/>
    </xf>
    <xf numFmtId="0" fontId="21" fillId="35" borderId="37" xfId="0" applyFont="1" applyFill="1" applyBorder="1" applyAlignment="1">
      <alignment horizontal="center" vertical="center" wrapText="1"/>
    </xf>
    <xf numFmtId="0" fontId="22" fillId="35" borderId="37" xfId="0" applyFont="1" applyFill="1" applyBorder="1" applyAlignment="1">
      <alignment horizontal="center" vertical="center" wrapText="1"/>
    </xf>
    <xf numFmtId="0" fontId="22" fillId="35" borderId="3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20" fontId="13" fillId="0" borderId="19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textRotation="90" wrapText="1"/>
    </xf>
    <xf numFmtId="0" fontId="7" fillId="34" borderId="46" xfId="0" applyFont="1" applyFill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textRotation="90" wrapText="1"/>
    </xf>
    <xf numFmtId="0" fontId="7" fillId="0" borderId="33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Obliczenia" xfId="58"/>
    <cellStyle name="Followed Hyperlink" xfId="59"/>
    <cellStyle name="Percent" xfId="60"/>
    <cellStyle name="Result" xfId="61"/>
    <cellStyle name="Result 2" xfId="62"/>
    <cellStyle name="Result2" xfId="63"/>
    <cellStyle name="Result2 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4"/>
  <sheetViews>
    <sheetView tabSelected="1" zoomScale="70" zoomScaleNormal="70" zoomScalePageLayoutView="0" workbookViewId="0" topLeftCell="A1">
      <selection activeCell="D77" sqref="D77"/>
    </sheetView>
  </sheetViews>
  <sheetFormatPr defaultColWidth="8.796875" defaultRowHeight="14.25"/>
  <cols>
    <col min="1" max="1" width="7.5" style="1" customWidth="1"/>
    <col min="2" max="2" width="16.69921875" style="2" customWidth="1"/>
    <col min="3" max="3" width="6.09765625" style="5" customWidth="1"/>
    <col min="4" max="4" width="31.5" style="10" customWidth="1"/>
    <col min="5" max="5" width="11.59765625" style="11" customWidth="1"/>
    <col min="6" max="6" width="8" style="11" customWidth="1"/>
    <col min="7" max="7" width="15.3984375" style="11" customWidth="1"/>
    <col min="8" max="8" width="5.59765625" style="11" customWidth="1"/>
    <col min="9" max="9" width="7.19921875" style="11" customWidth="1"/>
    <col min="10" max="10" width="15.3984375" style="11" customWidth="1"/>
    <col min="11" max="11" width="4.69921875" style="3" customWidth="1"/>
    <col min="12" max="12" width="5.59765625" style="3" customWidth="1"/>
    <col min="13" max="13" width="13.59765625" style="3" customWidth="1"/>
    <col min="14" max="14" width="6.59765625" style="3" customWidth="1"/>
    <col min="15" max="15" width="7" style="3" customWidth="1"/>
    <col min="16" max="16" width="16.3984375" style="38" customWidth="1"/>
    <col min="17" max="17" width="6.8984375" style="38" customWidth="1"/>
    <col min="18" max="18" width="6.09765625" style="38" customWidth="1"/>
    <col min="19" max="19" width="16.19921875" style="38" customWidth="1"/>
    <col min="20" max="20" width="5.69921875" style="4" customWidth="1"/>
    <col min="21" max="21" width="5.8984375" style="4" customWidth="1"/>
    <col min="22" max="22" width="12.59765625" style="2" customWidth="1"/>
    <col min="23" max="23" width="5" style="2" customWidth="1"/>
    <col min="24" max="24" width="5.8984375" style="2" customWidth="1"/>
    <col min="25" max="25" width="13.19921875" style="2" customWidth="1"/>
    <col min="26" max="26" width="12.09765625" style="7" hidden="1" customWidth="1"/>
    <col min="27" max="40" width="0" style="0" hidden="1" customWidth="1"/>
    <col min="41" max="41" width="5.8984375" style="8" customWidth="1"/>
    <col min="42" max="62" width="8.69921875" style="8" customWidth="1"/>
  </cols>
  <sheetData>
    <row r="1" spans="1:26" s="13" customFormat="1" ht="33" customHeight="1">
      <c r="A1" s="12"/>
      <c r="B1" s="11"/>
      <c r="C1" s="11"/>
      <c r="D1" s="10"/>
      <c r="E1" s="14"/>
      <c r="F1" s="14"/>
      <c r="G1" s="14"/>
      <c r="H1" s="14"/>
      <c r="I1" s="14"/>
      <c r="J1" s="14"/>
      <c r="K1" s="14"/>
      <c r="L1" s="14"/>
      <c r="M1" s="11"/>
      <c r="N1" s="11"/>
      <c r="O1" s="11"/>
      <c r="P1" s="6"/>
      <c r="Q1" s="6"/>
      <c r="R1" s="6"/>
      <c r="S1" s="6"/>
      <c r="T1" s="6"/>
      <c r="U1" s="6"/>
      <c r="V1" s="137"/>
      <c r="W1" s="137"/>
      <c r="X1" s="137"/>
      <c r="Y1" s="137"/>
      <c r="Z1" s="42"/>
    </row>
    <row r="2" spans="1:26" s="8" customFormat="1" ht="60" customHeight="1">
      <c r="A2" s="140" t="s">
        <v>191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7"/>
    </row>
    <row r="3" spans="1:26" s="8" customFormat="1" ht="69.7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35" t="s">
        <v>210</v>
      </c>
      <c r="R3" s="136"/>
      <c r="S3" s="136"/>
      <c r="T3" s="136"/>
      <c r="U3" s="136"/>
      <c r="V3" s="136"/>
      <c r="W3" s="136"/>
      <c r="X3" s="136"/>
      <c r="Y3" s="15"/>
      <c r="Z3" s="7"/>
    </row>
    <row r="4" spans="1:25" s="9" customFormat="1" ht="75" customHeight="1" thickBot="1">
      <c r="A4" s="98" t="s">
        <v>0</v>
      </c>
      <c r="B4" s="99" t="s">
        <v>1</v>
      </c>
      <c r="C4" s="99" t="s">
        <v>2</v>
      </c>
      <c r="D4" s="99" t="s">
        <v>181</v>
      </c>
      <c r="E4" s="99" t="s">
        <v>3</v>
      </c>
      <c r="F4" s="99" t="s">
        <v>5</v>
      </c>
      <c r="G4" s="99" t="s">
        <v>4</v>
      </c>
      <c r="H4" s="99" t="s">
        <v>5</v>
      </c>
      <c r="I4" s="99" t="s">
        <v>6</v>
      </c>
      <c r="J4" s="99" t="s">
        <v>7</v>
      </c>
      <c r="K4" s="100" t="s">
        <v>5</v>
      </c>
      <c r="L4" s="100" t="s">
        <v>6</v>
      </c>
      <c r="M4" s="99" t="s">
        <v>119</v>
      </c>
      <c r="N4" s="100" t="s">
        <v>5</v>
      </c>
      <c r="O4" s="100" t="s">
        <v>6</v>
      </c>
      <c r="P4" s="99" t="s">
        <v>9</v>
      </c>
      <c r="Q4" s="100" t="s">
        <v>5</v>
      </c>
      <c r="R4" s="100" t="s">
        <v>6</v>
      </c>
      <c r="S4" s="99" t="s">
        <v>10</v>
      </c>
      <c r="T4" s="100" t="s">
        <v>5</v>
      </c>
      <c r="U4" s="100" t="s">
        <v>6</v>
      </c>
      <c r="V4" s="99" t="s">
        <v>11</v>
      </c>
      <c r="W4" s="100" t="s">
        <v>5</v>
      </c>
      <c r="X4" s="100" t="s">
        <v>6</v>
      </c>
      <c r="Y4" s="101" t="s">
        <v>12</v>
      </c>
    </row>
    <row r="5" spans="1:26" s="7" customFormat="1" ht="51" customHeight="1">
      <c r="A5" s="141" t="s">
        <v>13</v>
      </c>
      <c r="B5" s="127" t="s">
        <v>14</v>
      </c>
      <c r="C5" s="20">
        <v>1</v>
      </c>
      <c r="D5" s="25" t="s">
        <v>50</v>
      </c>
      <c r="E5" s="25" t="s">
        <v>39</v>
      </c>
      <c r="F5" s="25">
        <v>5</v>
      </c>
      <c r="G5" s="25"/>
      <c r="H5" s="25"/>
      <c r="I5" s="25"/>
      <c r="J5" s="25"/>
      <c r="K5" s="25"/>
      <c r="L5" s="29"/>
      <c r="M5" s="29" t="s">
        <v>166</v>
      </c>
      <c r="N5" s="29">
        <v>5</v>
      </c>
      <c r="O5" s="29" t="s">
        <v>15</v>
      </c>
      <c r="P5" s="29"/>
      <c r="Q5" s="29"/>
      <c r="R5" s="29"/>
      <c r="S5" s="29"/>
      <c r="T5" s="29"/>
      <c r="U5" s="29"/>
      <c r="V5" s="29"/>
      <c r="W5" s="29"/>
      <c r="X5" s="29"/>
      <c r="Y5" s="32">
        <v>5</v>
      </c>
      <c r="Z5" s="152" t="e">
        <f>Y5+Y7+Y8+Y9+Y10+Y11+Y12+#REF!</f>
        <v>#REF!</v>
      </c>
    </row>
    <row r="6" spans="1:26" s="7" customFormat="1" ht="51" customHeight="1">
      <c r="A6" s="142"/>
      <c r="B6" s="138"/>
      <c r="C6" s="94">
        <v>2</v>
      </c>
      <c r="D6" s="80" t="s">
        <v>168</v>
      </c>
      <c r="E6" s="80" t="s">
        <v>188</v>
      </c>
      <c r="F6" s="80">
        <v>2</v>
      </c>
      <c r="G6" s="80"/>
      <c r="H6" s="80"/>
      <c r="I6" s="80"/>
      <c r="J6" s="80"/>
      <c r="K6" s="80"/>
      <c r="L6" s="78"/>
      <c r="M6" s="78"/>
      <c r="N6" s="78"/>
      <c r="O6" s="78"/>
      <c r="P6" s="78" t="s">
        <v>132</v>
      </c>
      <c r="Q6" s="78">
        <v>2</v>
      </c>
      <c r="R6" s="78">
        <v>1</v>
      </c>
      <c r="S6" s="78"/>
      <c r="T6" s="78"/>
      <c r="U6" s="78"/>
      <c r="V6" s="78"/>
      <c r="W6" s="78"/>
      <c r="X6" s="78"/>
      <c r="Y6" s="96">
        <v>2</v>
      </c>
      <c r="Z6" s="152"/>
    </row>
    <row r="7" spans="1:26" s="7" customFormat="1" ht="48" customHeight="1">
      <c r="A7" s="143"/>
      <c r="B7" s="139"/>
      <c r="C7" s="21">
        <v>3</v>
      </c>
      <c r="D7" s="23" t="s">
        <v>167</v>
      </c>
      <c r="E7" s="23" t="s">
        <v>40</v>
      </c>
      <c r="F7" s="23">
        <v>2</v>
      </c>
      <c r="G7" s="23"/>
      <c r="H7" s="23"/>
      <c r="I7" s="23"/>
      <c r="J7" s="23"/>
      <c r="K7" s="23"/>
      <c r="L7" s="24"/>
      <c r="M7" s="24"/>
      <c r="N7" s="24"/>
      <c r="O7" s="24"/>
      <c r="P7" s="24" t="s">
        <v>83</v>
      </c>
      <c r="Q7" s="24">
        <v>2</v>
      </c>
      <c r="R7" s="24">
        <v>1</v>
      </c>
      <c r="S7" s="24"/>
      <c r="T7" s="24"/>
      <c r="U7" s="24"/>
      <c r="V7" s="24"/>
      <c r="W7" s="24"/>
      <c r="X7" s="24"/>
      <c r="Y7" s="17">
        <v>2</v>
      </c>
      <c r="Z7" s="152"/>
    </row>
    <row r="8" spans="1:26" s="7" customFormat="1" ht="54" customHeight="1">
      <c r="A8" s="143"/>
      <c r="B8" s="139"/>
      <c r="C8" s="21">
        <v>4</v>
      </c>
      <c r="D8" s="23" t="s">
        <v>54</v>
      </c>
      <c r="E8" s="23" t="s">
        <v>41</v>
      </c>
      <c r="F8" s="23">
        <v>4</v>
      </c>
      <c r="G8" s="23"/>
      <c r="H8" s="23"/>
      <c r="I8" s="23"/>
      <c r="J8" s="23" t="s">
        <v>165</v>
      </c>
      <c r="K8" s="23">
        <v>4</v>
      </c>
      <c r="L8" s="24">
        <v>1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17">
        <v>4</v>
      </c>
      <c r="Z8" s="152"/>
    </row>
    <row r="9" spans="1:26" s="7" customFormat="1" ht="45" customHeight="1">
      <c r="A9" s="143"/>
      <c r="B9" s="139"/>
      <c r="C9" s="21">
        <v>5</v>
      </c>
      <c r="D9" s="23" t="s">
        <v>53</v>
      </c>
      <c r="E9" s="23" t="s">
        <v>42</v>
      </c>
      <c r="F9" s="23">
        <v>2</v>
      </c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 t="s">
        <v>169</v>
      </c>
      <c r="W9" s="24">
        <v>2</v>
      </c>
      <c r="X9" s="24">
        <v>1</v>
      </c>
      <c r="Y9" s="17">
        <v>2</v>
      </c>
      <c r="Z9" s="152"/>
    </row>
    <row r="10" spans="1:26" s="7" customFormat="1" ht="46.5" customHeight="1">
      <c r="A10" s="143"/>
      <c r="B10" s="139"/>
      <c r="C10" s="21">
        <v>6</v>
      </c>
      <c r="D10" s="23" t="s">
        <v>55</v>
      </c>
      <c r="E10" s="23" t="s">
        <v>42</v>
      </c>
      <c r="F10" s="23">
        <v>2</v>
      </c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 t="s">
        <v>130</v>
      </c>
      <c r="T10" s="24">
        <v>2</v>
      </c>
      <c r="U10" s="24">
        <v>1</v>
      </c>
      <c r="V10" s="24"/>
      <c r="W10" s="24"/>
      <c r="X10" s="24"/>
      <c r="Y10" s="17">
        <v>2</v>
      </c>
      <c r="Z10" s="152"/>
    </row>
    <row r="11" spans="1:26" s="7" customFormat="1" ht="46.5" customHeight="1">
      <c r="A11" s="143"/>
      <c r="B11" s="139"/>
      <c r="C11" s="21">
        <v>7</v>
      </c>
      <c r="D11" s="23" t="s">
        <v>56</v>
      </c>
      <c r="E11" s="23" t="s">
        <v>43</v>
      </c>
      <c r="F11" s="23">
        <v>2</v>
      </c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 t="s">
        <v>170</v>
      </c>
      <c r="W11" s="24">
        <v>2</v>
      </c>
      <c r="X11" s="24">
        <v>1</v>
      </c>
      <c r="Y11" s="17">
        <v>2</v>
      </c>
      <c r="Z11" s="152"/>
    </row>
    <row r="12" spans="1:41" s="7" customFormat="1" ht="46.5" customHeight="1" thickBot="1">
      <c r="A12" s="143"/>
      <c r="B12" s="128"/>
      <c r="C12" s="40">
        <v>8</v>
      </c>
      <c r="D12" s="26" t="s">
        <v>16</v>
      </c>
      <c r="E12" s="26" t="s">
        <v>44</v>
      </c>
      <c r="F12" s="26">
        <v>1</v>
      </c>
      <c r="G12" s="26"/>
      <c r="H12" s="26"/>
      <c r="I12" s="26"/>
      <c r="J12" s="26"/>
      <c r="K12" s="26"/>
      <c r="L12" s="31"/>
      <c r="M12" s="31"/>
      <c r="N12" s="31"/>
      <c r="O12" s="31"/>
      <c r="P12" s="31"/>
      <c r="Q12" s="31"/>
      <c r="R12" s="31"/>
      <c r="S12" s="31" t="s">
        <v>131</v>
      </c>
      <c r="T12" s="31">
        <v>1</v>
      </c>
      <c r="U12" s="31">
        <v>1</v>
      </c>
      <c r="V12" s="31"/>
      <c r="W12" s="31"/>
      <c r="X12" s="31"/>
      <c r="Y12" s="18">
        <v>1</v>
      </c>
      <c r="Z12" s="152"/>
      <c r="AO12" s="16">
        <f>SUM(Y5:Y12)</f>
        <v>20</v>
      </c>
    </row>
    <row r="13" spans="1:26" s="7" customFormat="1" ht="66" customHeight="1">
      <c r="A13" s="143"/>
      <c r="B13" s="129" t="s">
        <v>17</v>
      </c>
      <c r="C13" s="20">
        <v>9</v>
      </c>
      <c r="D13" s="25" t="s">
        <v>57</v>
      </c>
      <c r="E13" s="28" t="s">
        <v>45</v>
      </c>
      <c r="F13" s="25">
        <v>4</v>
      </c>
      <c r="G13" s="25"/>
      <c r="H13" s="25"/>
      <c r="I13" s="25"/>
      <c r="J13" s="25" t="s">
        <v>148</v>
      </c>
      <c r="K13" s="25">
        <v>2</v>
      </c>
      <c r="L13" s="29">
        <v>16</v>
      </c>
      <c r="M13" s="29"/>
      <c r="N13" s="29"/>
      <c r="O13" s="29"/>
      <c r="P13" s="29" t="s">
        <v>148</v>
      </c>
      <c r="Q13" s="29">
        <v>2</v>
      </c>
      <c r="R13" s="29">
        <v>16</v>
      </c>
      <c r="S13" s="29"/>
      <c r="T13" s="29"/>
      <c r="U13" s="29"/>
      <c r="V13" s="29"/>
      <c r="W13" s="29"/>
      <c r="X13" s="29"/>
      <c r="Y13" s="32">
        <f>H13+K13+N13+Q13+T13+W13</f>
        <v>4</v>
      </c>
      <c r="Z13" s="152" t="e">
        <f>Y13+Y14+Y15+Y17+#REF!+#REF!+#REF!</f>
        <v>#REF!</v>
      </c>
    </row>
    <row r="14" spans="1:26" s="7" customFormat="1" ht="58.5" customHeight="1">
      <c r="A14" s="143"/>
      <c r="B14" s="130"/>
      <c r="C14" s="21">
        <v>10</v>
      </c>
      <c r="D14" s="23" t="s">
        <v>58</v>
      </c>
      <c r="E14" s="51" t="s">
        <v>46</v>
      </c>
      <c r="F14" s="23">
        <v>4</v>
      </c>
      <c r="G14" s="23"/>
      <c r="H14" s="23"/>
      <c r="I14" s="23"/>
      <c r="J14" s="23" t="s">
        <v>185</v>
      </c>
      <c r="K14" s="23">
        <v>2</v>
      </c>
      <c r="L14" s="24">
        <v>16</v>
      </c>
      <c r="M14" s="24"/>
      <c r="N14" s="24"/>
      <c r="O14" s="24"/>
      <c r="P14" s="24" t="s">
        <v>185</v>
      </c>
      <c r="Q14" s="24">
        <v>2</v>
      </c>
      <c r="R14" s="24">
        <v>16</v>
      </c>
      <c r="S14" s="24"/>
      <c r="T14" s="24"/>
      <c r="U14" s="24"/>
      <c r="V14" s="24"/>
      <c r="W14" s="24"/>
      <c r="X14" s="24"/>
      <c r="Y14" s="17">
        <f>H14+K14+N14+Q14+T14+W14</f>
        <v>4</v>
      </c>
      <c r="Z14" s="152"/>
    </row>
    <row r="15" spans="1:26" s="7" customFormat="1" ht="56.25" customHeight="1">
      <c r="A15" s="143"/>
      <c r="B15" s="130"/>
      <c r="C15" s="21">
        <v>11</v>
      </c>
      <c r="D15" s="23" t="s">
        <v>59</v>
      </c>
      <c r="E15" s="51" t="s">
        <v>47</v>
      </c>
      <c r="F15" s="23">
        <v>3</v>
      </c>
      <c r="G15" s="23"/>
      <c r="H15" s="23"/>
      <c r="I15" s="23"/>
      <c r="J15" s="23"/>
      <c r="K15" s="23"/>
      <c r="L15" s="24"/>
      <c r="M15" s="24" t="s">
        <v>186</v>
      </c>
      <c r="N15" s="24">
        <v>3</v>
      </c>
      <c r="O15" s="24">
        <v>16</v>
      </c>
      <c r="P15" s="24"/>
      <c r="Q15" s="24"/>
      <c r="R15" s="24"/>
      <c r="S15" s="24"/>
      <c r="T15" s="24"/>
      <c r="U15" s="24"/>
      <c r="V15" s="24"/>
      <c r="W15" s="24"/>
      <c r="X15" s="24"/>
      <c r="Y15" s="17">
        <f>H15+K15+N15+Q15+T15+W15</f>
        <v>3</v>
      </c>
      <c r="Z15" s="152"/>
    </row>
    <row r="16" spans="1:26" s="7" customFormat="1" ht="56.25" customHeight="1">
      <c r="A16" s="143"/>
      <c r="B16" s="130"/>
      <c r="C16" s="21">
        <v>12</v>
      </c>
      <c r="D16" s="23" t="s">
        <v>175</v>
      </c>
      <c r="E16" s="51" t="s">
        <v>176</v>
      </c>
      <c r="F16" s="23">
        <v>2</v>
      </c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 t="s">
        <v>212</v>
      </c>
      <c r="T16" s="24">
        <v>2</v>
      </c>
      <c r="U16" s="24" t="s">
        <v>15</v>
      </c>
      <c r="V16" s="24"/>
      <c r="W16" s="24"/>
      <c r="X16" s="24"/>
      <c r="Y16" s="17">
        <v>2</v>
      </c>
      <c r="Z16" s="152"/>
    </row>
    <row r="17" spans="1:57" s="7" customFormat="1" ht="54.75" customHeight="1">
      <c r="A17" s="143"/>
      <c r="B17" s="130"/>
      <c r="C17" s="21">
        <v>13</v>
      </c>
      <c r="D17" s="23" t="s">
        <v>60</v>
      </c>
      <c r="E17" s="51" t="s">
        <v>48</v>
      </c>
      <c r="F17" s="23">
        <v>3</v>
      </c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 t="s">
        <v>213</v>
      </c>
      <c r="T17" s="24">
        <v>3</v>
      </c>
      <c r="U17" s="24" t="s">
        <v>15</v>
      </c>
      <c r="V17" s="24"/>
      <c r="W17" s="24"/>
      <c r="X17" s="24"/>
      <c r="Y17" s="17">
        <f>H17+K17+N17+Q17+T17+W17</f>
        <v>3</v>
      </c>
      <c r="Z17" s="152"/>
      <c r="AZ17" s="43"/>
      <c r="BA17" s="43"/>
      <c r="BE17" s="43"/>
    </row>
    <row r="18" spans="1:41" s="7" customFormat="1" ht="49.5" customHeight="1" thickBot="1">
      <c r="A18" s="143"/>
      <c r="B18" s="130"/>
      <c r="C18" s="40">
        <v>14</v>
      </c>
      <c r="D18" s="54" t="s">
        <v>18</v>
      </c>
      <c r="E18" s="81" t="s">
        <v>48</v>
      </c>
      <c r="F18" s="54">
        <v>4</v>
      </c>
      <c r="G18" s="54" t="s">
        <v>158</v>
      </c>
      <c r="H18" s="54">
        <v>4</v>
      </c>
      <c r="I18" s="54">
        <v>16</v>
      </c>
      <c r="J18" s="26"/>
      <c r="K18" s="26"/>
      <c r="L18" s="56"/>
      <c r="M18" s="56"/>
      <c r="N18" s="56"/>
      <c r="O18" s="56"/>
      <c r="P18" s="56"/>
      <c r="Q18" s="31"/>
      <c r="R18" s="56"/>
      <c r="S18" s="56"/>
      <c r="T18" s="56"/>
      <c r="U18" s="56"/>
      <c r="V18" s="56"/>
      <c r="W18" s="56"/>
      <c r="X18" s="56"/>
      <c r="Y18" s="57">
        <f>H18+K18+N18+Q18+T18+W18</f>
        <v>4</v>
      </c>
      <c r="Z18" s="152"/>
      <c r="AO18" s="16">
        <f>SUM(Y13:Y18)</f>
        <v>20</v>
      </c>
    </row>
    <row r="19" spans="1:45" s="7" customFormat="1" ht="49.5" customHeight="1" thickBot="1">
      <c r="A19" s="143"/>
      <c r="B19" s="133" t="s">
        <v>207</v>
      </c>
      <c r="C19" s="71">
        <v>15</v>
      </c>
      <c r="D19" s="25" t="s">
        <v>124</v>
      </c>
      <c r="E19" s="87" t="s">
        <v>72</v>
      </c>
      <c r="F19" s="25">
        <v>4</v>
      </c>
      <c r="G19" s="25"/>
      <c r="H19" s="25">
        <v>3</v>
      </c>
      <c r="I19" s="25">
        <v>21</v>
      </c>
      <c r="J19" s="117"/>
      <c r="K19" s="80"/>
      <c r="L19" s="29"/>
      <c r="M19" s="25"/>
      <c r="N19" s="29"/>
      <c r="O19" s="29"/>
      <c r="P19" s="120"/>
      <c r="Q19" s="78"/>
      <c r="R19" s="29"/>
      <c r="S19" s="29"/>
      <c r="T19" s="29"/>
      <c r="U19" s="29"/>
      <c r="V19" s="29"/>
      <c r="W19" s="29"/>
      <c r="X19" s="29"/>
      <c r="Y19" s="29"/>
      <c r="Z19" s="43"/>
      <c r="AO19" s="79"/>
      <c r="AR19" s="43"/>
      <c r="AS19" s="43"/>
    </row>
    <row r="20" spans="1:43" s="7" customFormat="1" ht="46.5" customHeight="1" thickBot="1">
      <c r="A20" s="143"/>
      <c r="B20" s="133"/>
      <c r="C20" s="52">
        <v>16</v>
      </c>
      <c r="D20" s="23" t="s">
        <v>57</v>
      </c>
      <c r="E20" s="85" t="s">
        <v>65</v>
      </c>
      <c r="F20" s="23">
        <v>4</v>
      </c>
      <c r="G20" s="23"/>
      <c r="H20" s="23"/>
      <c r="I20" s="23"/>
      <c r="J20" s="118"/>
      <c r="K20" s="23"/>
      <c r="L20" s="24"/>
      <c r="M20" s="24"/>
      <c r="N20" s="24">
        <v>3</v>
      </c>
      <c r="O20" s="24">
        <v>21</v>
      </c>
      <c r="P20" s="118"/>
      <c r="Q20" s="23"/>
      <c r="R20" s="24"/>
      <c r="S20" s="24"/>
      <c r="T20" s="24"/>
      <c r="U20" s="24"/>
      <c r="V20" s="24"/>
      <c r="W20" s="24"/>
      <c r="X20" s="24"/>
      <c r="Y20" s="17"/>
      <c r="AP20" s="43"/>
      <c r="AQ20" s="43"/>
    </row>
    <row r="21" spans="1:48" s="7" customFormat="1" ht="46.5" customHeight="1" thickBot="1">
      <c r="A21" s="143"/>
      <c r="B21" s="133"/>
      <c r="C21" s="40">
        <v>17</v>
      </c>
      <c r="D21" s="26" t="s">
        <v>58</v>
      </c>
      <c r="E21" s="88" t="s">
        <v>65</v>
      </c>
      <c r="F21" s="26">
        <v>4</v>
      </c>
      <c r="G21" s="26"/>
      <c r="H21" s="26"/>
      <c r="I21" s="26"/>
      <c r="J21" s="119"/>
      <c r="K21" s="26"/>
      <c r="L21" s="31"/>
      <c r="M21" s="31"/>
      <c r="N21" s="31"/>
      <c r="O21" s="31"/>
      <c r="P21" s="121"/>
      <c r="Q21" s="31"/>
      <c r="R21" s="31"/>
      <c r="S21" s="31"/>
      <c r="T21" s="31">
        <v>3</v>
      </c>
      <c r="U21" s="31">
        <v>21</v>
      </c>
      <c r="V21" s="31"/>
      <c r="W21" s="31"/>
      <c r="X21" s="31"/>
      <c r="Y21" s="18"/>
      <c r="AO21" s="16">
        <v>9</v>
      </c>
      <c r="AP21" s="43"/>
      <c r="AQ21" s="43"/>
      <c r="AV21" s="86"/>
    </row>
    <row r="22" spans="1:46" s="7" customFormat="1" ht="46.5" customHeight="1">
      <c r="A22" s="141" t="s">
        <v>19</v>
      </c>
      <c r="B22" s="138" t="s">
        <v>20</v>
      </c>
      <c r="C22" s="94">
        <v>18</v>
      </c>
      <c r="D22" s="80" t="s">
        <v>61</v>
      </c>
      <c r="E22" s="92" t="s">
        <v>150</v>
      </c>
      <c r="F22" s="80">
        <v>4</v>
      </c>
      <c r="G22" s="80"/>
      <c r="H22" s="80"/>
      <c r="I22" s="80"/>
      <c r="J22" s="80" t="s">
        <v>86</v>
      </c>
      <c r="K22" s="80">
        <v>2</v>
      </c>
      <c r="L22" s="116" t="s">
        <v>87</v>
      </c>
      <c r="M22" s="84" t="s">
        <v>86</v>
      </c>
      <c r="N22" s="78">
        <v>2</v>
      </c>
      <c r="O22" s="78" t="s">
        <v>87</v>
      </c>
      <c r="P22" s="78"/>
      <c r="Q22" s="84"/>
      <c r="R22" s="78"/>
      <c r="S22" s="78"/>
      <c r="T22" s="78"/>
      <c r="U22" s="78"/>
      <c r="V22" s="78"/>
      <c r="W22" s="78"/>
      <c r="X22" s="78"/>
      <c r="Y22" s="96">
        <v>4</v>
      </c>
      <c r="AT22" s="43"/>
    </row>
    <row r="23" spans="1:25" s="7" customFormat="1" ht="46.5" customHeight="1">
      <c r="A23" s="143"/>
      <c r="B23" s="139"/>
      <c r="C23" s="21">
        <v>19</v>
      </c>
      <c r="D23" s="23" t="s">
        <v>149</v>
      </c>
      <c r="E23" s="85" t="s">
        <v>151</v>
      </c>
      <c r="F23" s="23">
        <v>4</v>
      </c>
      <c r="G23" s="23"/>
      <c r="H23" s="23"/>
      <c r="I23" s="23"/>
      <c r="J23" s="91"/>
      <c r="K23" s="91"/>
      <c r="L23" s="83"/>
      <c r="M23" s="24" t="s">
        <v>82</v>
      </c>
      <c r="N23" s="83">
        <v>2</v>
      </c>
      <c r="O23" s="82" t="s">
        <v>87</v>
      </c>
      <c r="P23" s="78" t="s">
        <v>82</v>
      </c>
      <c r="Q23" s="24">
        <v>2</v>
      </c>
      <c r="R23" s="78" t="s">
        <v>87</v>
      </c>
      <c r="S23" s="24"/>
      <c r="T23" s="24"/>
      <c r="U23" s="24"/>
      <c r="V23" s="24"/>
      <c r="W23" s="24"/>
      <c r="X23" s="24"/>
      <c r="Y23" s="17">
        <v>4</v>
      </c>
    </row>
    <row r="24" spans="1:41" s="7" customFormat="1" ht="46.5" customHeight="1" thickBot="1">
      <c r="A24" s="143"/>
      <c r="B24" s="128"/>
      <c r="C24" s="40">
        <v>20</v>
      </c>
      <c r="D24" s="26" t="s">
        <v>62</v>
      </c>
      <c r="E24" s="26" t="s">
        <v>49</v>
      </c>
      <c r="F24" s="26">
        <v>4</v>
      </c>
      <c r="G24" s="26"/>
      <c r="H24" s="26"/>
      <c r="I24" s="26"/>
      <c r="J24" s="26" t="s">
        <v>82</v>
      </c>
      <c r="K24" s="26">
        <v>2</v>
      </c>
      <c r="L24" s="31" t="s">
        <v>87</v>
      </c>
      <c r="M24" s="31"/>
      <c r="N24" s="31"/>
      <c r="O24" s="31"/>
      <c r="P24" s="31" t="s">
        <v>86</v>
      </c>
      <c r="Q24" s="31">
        <v>2</v>
      </c>
      <c r="R24" s="31" t="s">
        <v>85</v>
      </c>
      <c r="S24" s="31"/>
      <c r="T24" s="31"/>
      <c r="U24" s="31"/>
      <c r="V24" s="31"/>
      <c r="W24" s="31"/>
      <c r="X24" s="31"/>
      <c r="Y24" s="18">
        <f>H24+K24+N24+Q24+T24+W24</f>
        <v>4</v>
      </c>
      <c r="AO24" s="16">
        <f>SUM(Y22:Y24)</f>
        <v>12</v>
      </c>
    </row>
    <row r="25" spans="1:25" s="7" customFormat="1" ht="46.5" customHeight="1">
      <c r="A25" s="143"/>
      <c r="B25" s="127" t="s">
        <v>21</v>
      </c>
      <c r="C25" s="20">
        <v>21</v>
      </c>
      <c r="D25" s="25" t="s">
        <v>37</v>
      </c>
      <c r="E25" s="25" t="s">
        <v>64</v>
      </c>
      <c r="F25" s="25">
        <v>4</v>
      </c>
      <c r="G25" s="25"/>
      <c r="H25" s="25"/>
      <c r="I25" s="25"/>
      <c r="J25" s="25"/>
      <c r="K25" s="25"/>
      <c r="L25" s="25"/>
      <c r="M25" s="25" t="s">
        <v>182</v>
      </c>
      <c r="N25" s="25">
        <v>4</v>
      </c>
      <c r="O25" s="77" t="s">
        <v>112</v>
      </c>
      <c r="P25" s="49"/>
      <c r="Q25" s="49"/>
      <c r="R25" s="49"/>
      <c r="S25" s="25"/>
      <c r="T25" s="25"/>
      <c r="U25" s="25"/>
      <c r="V25" s="47"/>
      <c r="W25" s="25"/>
      <c r="X25" s="25"/>
      <c r="Y25" s="32">
        <v>4</v>
      </c>
    </row>
    <row r="26" spans="1:25" s="7" customFormat="1" ht="46.5" customHeight="1">
      <c r="A26" s="143"/>
      <c r="B26" s="139"/>
      <c r="C26" s="21">
        <v>22</v>
      </c>
      <c r="D26" s="23" t="s">
        <v>123</v>
      </c>
      <c r="E26" s="27" t="s">
        <v>115</v>
      </c>
      <c r="F26" s="23">
        <v>1</v>
      </c>
      <c r="G26" s="23"/>
      <c r="H26" s="23"/>
      <c r="I26" s="23"/>
      <c r="J26" s="23" t="s">
        <v>179</v>
      </c>
      <c r="K26" s="23">
        <v>1</v>
      </c>
      <c r="L26" s="23">
        <v>15</v>
      </c>
      <c r="M26" s="23"/>
      <c r="N26" s="23"/>
      <c r="O26" s="23"/>
      <c r="P26" s="50"/>
      <c r="Q26" s="50"/>
      <c r="R26" s="50"/>
      <c r="S26" s="24"/>
      <c r="T26" s="24"/>
      <c r="U26" s="24"/>
      <c r="V26" s="23"/>
      <c r="W26" s="23"/>
      <c r="X26" s="23"/>
      <c r="Y26" s="17">
        <v>1</v>
      </c>
    </row>
    <row r="27" spans="1:25" s="7" customFormat="1" ht="46.5" customHeight="1">
      <c r="A27" s="143"/>
      <c r="B27" s="139"/>
      <c r="C27" s="21">
        <v>23</v>
      </c>
      <c r="D27" s="23" t="s">
        <v>77</v>
      </c>
      <c r="E27" s="23" t="s">
        <v>63</v>
      </c>
      <c r="F27" s="23">
        <v>4</v>
      </c>
      <c r="G27" s="23"/>
      <c r="H27" s="23"/>
      <c r="I27" s="23"/>
      <c r="J27" s="23"/>
      <c r="K27" s="23"/>
      <c r="L27" s="23"/>
      <c r="M27" s="23"/>
      <c r="N27" s="23"/>
      <c r="O27" s="23"/>
      <c r="P27" s="23" t="s">
        <v>194</v>
      </c>
      <c r="Q27" s="23">
        <v>4</v>
      </c>
      <c r="R27" s="24" t="s">
        <v>81</v>
      </c>
      <c r="S27" s="24"/>
      <c r="T27" s="24"/>
      <c r="U27" s="24"/>
      <c r="V27" s="23"/>
      <c r="W27" s="23"/>
      <c r="X27" s="23"/>
      <c r="Y27" s="17">
        <v>4</v>
      </c>
    </row>
    <row r="28" spans="1:26" s="8" customFormat="1" ht="51" customHeight="1">
      <c r="A28" s="143"/>
      <c r="B28" s="139"/>
      <c r="C28" s="21">
        <v>24</v>
      </c>
      <c r="D28" s="23" t="s">
        <v>38</v>
      </c>
      <c r="E28" s="23" t="s">
        <v>102</v>
      </c>
      <c r="F28" s="23">
        <v>4</v>
      </c>
      <c r="G28" s="23"/>
      <c r="H28" s="23"/>
      <c r="I28" s="23"/>
      <c r="J28" s="23"/>
      <c r="K28" s="23"/>
      <c r="L28" s="23"/>
      <c r="M28" s="23"/>
      <c r="N28" s="23"/>
      <c r="O28" s="23"/>
      <c r="P28" s="50"/>
      <c r="Q28" s="50"/>
      <c r="R28" s="50"/>
      <c r="S28" s="24"/>
      <c r="T28" s="24"/>
      <c r="U28" s="24"/>
      <c r="V28" s="23" t="s">
        <v>184</v>
      </c>
      <c r="W28" s="23">
        <v>4</v>
      </c>
      <c r="X28" s="70" t="s">
        <v>103</v>
      </c>
      <c r="Y28" s="17">
        <v>4</v>
      </c>
      <c r="Z28" s="152">
        <f>Y22+Y23+Y24</f>
        <v>12</v>
      </c>
    </row>
    <row r="29" spans="1:26" s="8" customFormat="1" ht="52.5" customHeight="1">
      <c r="A29" s="143"/>
      <c r="B29" s="139"/>
      <c r="C29" s="21">
        <v>25</v>
      </c>
      <c r="D29" s="23" t="s">
        <v>104</v>
      </c>
      <c r="E29" s="23" t="s">
        <v>105</v>
      </c>
      <c r="F29" s="23">
        <v>3</v>
      </c>
      <c r="G29" s="23" t="s">
        <v>183</v>
      </c>
      <c r="H29" s="23">
        <v>3</v>
      </c>
      <c r="I29" s="23" t="s">
        <v>106</v>
      </c>
      <c r="J29" s="23"/>
      <c r="K29" s="23"/>
      <c r="L29" s="23"/>
      <c r="M29" s="23"/>
      <c r="N29" s="23"/>
      <c r="O29" s="23"/>
      <c r="P29" s="48"/>
      <c r="Q29" s="23"/>
      <c r="R29" s="23"/>
      <c r="S29" s="24"/>
      <c r="T29" s="24"/>
      <c r="U29" s="24"/>
      <c r="V29" s="23"/>
      <c r="W29" s="23"/>
      <c r="X29" s="23"/>
      <c r="Y29" s="17">
        <v>3</v>
      </c>
      <c r="Z29" s="152"/>
    </row>
    <row r="30" spans="1:41" s="8" customFormat="1" ht="60" customHeight="1" thickBot="1">
      <c r="A30" s="143"/>
      <c r="B30" s="139"/>
      <c r="C30" s="40">
        <v>26</v>
      </c>
      <c r="D30" s="23" t="s">
        <v>193</v>
      </c>
      <c r="E30" s="27" t="s">
        <v>107</v>
      </c>
      <c r="F30" s="23">
        <v>2</v>
      </c>
      <c r="G30" s="23"/>
      <c r="H30" s="23"/>
      <c r="I30" s="23"/>
      <c r="J30" s="23"/>
      <c r="K30" s="23"/>
      <c r="L30" s="23"/>
      <c r="M30" s="48"/>
      <c r="N30" s="23"/>
      <c r="O30" s="23"/>
      <c r="P30" s="23" t="s">
        <v>180</v>
      </c>
      <c r="Q30" s="23">
        <v>3</v>
      </c>
      <c r="R30" s="23" t="s">
        <v>81</v>
      </c>
      <c r="S30" s="24"/>
      <c r="T30" s="24"/>
      <c r="U30" s="24"/>
      <c r="V30" s="23"/>
      <c r="W30" s="23"/>
      <c r="X30" s="23"/>
      <c r="Y30" s="17">
        <v>3</v>
      </c>
      <c r="Z30" s="152"/>
      <c r="AO30" s="16">
        <f>SUM(Y25:Y30)</f>
        <v>19</v>
      </c>
    </row>
    <row r="31" spans="1:26" s="8" customFormat="1" ht="60" customHeight="1">
      <c r="A31" s="131" t="s">
        <v>92</v>
      </c>
      <c r="B31" s="127" t="s">
        <v>108</v>
      </c>
      <c r="C31" s="104">
        <v>27</v>
      </c>
      <c r="D31" s="25" t="s">
        <v>190</v>
      </c>
      <c r="E31" s="72" t="s">
        <v>73</v>
      </c>
      <c r="F31" s="20">
        <v>1</v>
      </c>
      <c r="G31" s="73"/>
      <c r="H31" s="73"/>
      <c r="I31" s="73"/>
      <c r="J31" s="73"/>
      <c r="K31" s="73"/>
      <c r="L31" s="74"/>
      <c r="M31" s="74"/>
      <c r="N31" s="74"/>
      <c r="O31" s="74"/>
      <c r="P31" s="74"/>
      <c r="Q31" s="74"/>
      <c r="R31" s="74"/>
      <c r="S31" s="74" t="s">
        <v>159</v>
      </c>
      <c r="T31" s="74">
        <v>1</v>
      </c>
      <c r="U31" s="74">
        <v>15</v>
      </c>
      <c r="V31" s="74"/>
      <c r="W31" s="74"/>
      <c r="X31" s="74"/>
      <c r="Y31" s="75">
        <v>1</v>
      </c>
      <c r="Z31" s="152"/>
    </row>
    <row r="32" spans="1:26" s="8" customFormat="1" ht="60" customHeight="1">
      <c r="A32" s="132"/>
      <c r="B32" s="139"/>
      <c r="C32" s="21">
        <v>28</v>
      </c>
      <c r="D32" s="23" t="s">
        <v>172</v>
      </c>
      <c r="E32" s="90" t="s">
        <v>146</v>
      </c>
      <c r="F32" s="44">
        <v>4</v>
      </c>
      <c r="G32" s="45" t="s">
        <v>89</v>
      </c>
      <c r="H32" s="45">
        <v>2</v>
      </c>
      <c r="I32" s="45" t="s">
        <v>81</v>
      </c>
      <c r="J32" s="45"/>
      <c r="K32" s="45"/>
      <c r="L32" s="46"/>
      <c r="M32" s="46" t="s">
        <v>89</v>
      </c>
      <c r="N32" s="46">
        <v>2</v>
      </c>
      <c r="O32" s="46" t="s">
        <v>22</v>
      </c>
      <c r="P32" s="46"/>
      <c r="Q32" s="46"/>
      <c r="R32" s="46"/>
      <c r="S32" s="46"/>
      <c r="T32" s="46"/>
      <c r="U32" s="46"/>
      <c r="V32" s="46"/>
      <c r="W32" s="46"/>
      <c r="X32" s="46"/>
      <c r="Y32" s="58">
        <v>4</v>
      </c>
      <c r="Z32" s="152"/>
    </row>
    <row r="33" spans="1:47" s="8" customFormat="1" ht="49.5" customHeight="1">
      <c r="A33" s="132"/>
      <c r="B33" s="139"/>
      <c r="C33" s="21">
        <v>29</v>
      </c>
      <c r="D33" s="23" t="s">
        <v>173</v>
      </c>
      <c r="E33" s="90" t="s">
        <v>146</v>
      </c>
      <c r="F33" s="44">
        <v>4</v>
      </c>
      <c r="G33" s="45"/>
      <c r="H33" s="45"/>
      <c r="I33" s="45"/>
      <c r="J33" s="45" t="s">
        <v>89</v>
      </c>
      <c r="K33" s="45">
        <v>2</v>
      </c>
      <c r="L33" s="46" t="s">
        <v>22</v>
      </c>
      <c r="M33" s="46"/>
      <c r="N33" s="46"/>
      <c r="O33" s="46"/>
      <c r="P33" s="46" t="s">
        <v>89</v>
      </c>
      <c r="Q33" s="46">
        <v>2</v>
      </c>
      <c r="R33" s="46" t="s">
        <v>22</v>
      </c>
      <c r="S33" s="46"/>
      <c r="T33" s="46"/>
      <c r="U33" s="46"/>
      <c r="V33" s="46"/>
      <c r="W33" s="46"/>
      <c r="X33" s="46"/>
      <c r="Y33" s="58">
        <v>4</v>
      </c>
      <c r="Z33" s="152"/>
      <c r="AU33" s="68"/>
    </row>
    <row r="34" spans="1:26" s="8" customFormat="1" ht="49.5" customHeight="1">
      <c r="A34" s="132"/>
      <c r="B34" s="139"/>
      <c r="C34" s="21">
        <v>30</v>
      </c>
      <c r="D34" s="23" t="s">
        <v>91</v>
      </c>
      <c r="E34" s="90" t="s">
        <v>147</v>
      </c>
      <c r="F34" s="44">
        <v>4</v>
      </c>
      <c r="G34" s="45" t="s">
        <v>171</v>
      </c>
      <c r="H34" s="45">
        <v>2</v>
      </c>
      <c r="I34" s="45" t="s">
        <v>81</v>
      </c>
      <c r="J34" s="45"/>
      <c r="K34" s="45"/>
      <c r="L34" s="46"/>
      <c r="M34" s="46" t="s">
        <v>86</v>
      </c>
      <c r="N34" s="46">
        <v>2</v>
      </c>
      <c r="O34" s="46" t="s">
        <v>22</v>
      </c>
      <c r="P34" s="46"/>
      <c r="Q34" s="46"/>
      <c r="R34" s="46"/>
      <c r="S34" s="46"/>
      <c r="T34" s="46"/>
      <c r="U34" s="46"/>
      <c r="V34" s="46"/>
      <c r="W34" s="46"/>
      <c r="X34" s="46"/>
      <c r="Y34" s="58">
        <v>4</v>
      </c>
      <c r="Z34" s="152"/>
    </row>
    <row r="35" spans="1:41" s="8" customFormat="1" ht="49.5" customHeight="1" thickBot="1">
      <c r="A35" s="132"/>
      <c r="B35" s="139"/>
      <c r="C35" s="21">
        <v>31</v>
      </c>
      <c r="D35" s="23" t="s">
        <v>88</v>
      </c>
      <c r="E35" s="62" t="s">
        <v>73</v>
      </c>
      <c r="F35" s="44">
        <v>5</v>
      </c>
      <c r="G35" s="45" t="s">
        <v>189</v>
      </c>
      <c r="H35" s="45">
        <v>2</v>
      </c>
      <c r="I35" s="45" t="s">
        <v>81</v>
      </c>
      <c r="J35" s="45"/>
      <c r="K35" s="45"/>
      <c r="L35" s="46"/>
      <c r="M35" s="46" t="s">
        <v>174</v>
      </c>
      <c r="N35" s="46">
        <v>2</v>
      </c>
      <c r="O35" s="46" t="s">
        <v>22</v>
      </c>
      <c r="P35" s="46"/>
      <c r="Q35" s="46"/>
      <c r="R35" s="46"/>
      <c r="S35" s="46"/>
      <c r="T35" s="46"/>
      <c r="U35" s="46"/>
      <c r="V35" s="46"/>
      <c r="W35" s="46"/>
      <c r="X35" s="46"/>
      <c r="Y35" s="58">
        <v>5</v>
      </c>
      <c r="Z35" s="152"/>
      <c r="AO35" s="16">
        <f>SUM(Y31:Y35)</f>
        <v>18</v>
      </c>
    </row>
    <row r="36" spans="1:62" s="19" customFormat="1" ht="64.5" customHeight="1">
      <c r="A36" s="132"/>
      <c r="B36" s="129" t="s">
        <v>197</v>
      </c>
      <c r="C36" s="20">
        <v>32</v>
      </c>
      <c r="D36" s="25" t="s">
        <v>162</v>
      </c>
      <c r="E36" s="25" t="s">
        <v>125</v>
      </c>
      <c r="F36" s="25">
        <f>Y36</f>
        <v>6</v>
      </c>
      <c r="G36" s="25"/>
      <c r="H36" s="25"/>
      <c r="I36" s="25"/>
      <c r="J36" s="25" t="s">
        <v>216</v>
      </c>
      <c r="K36" s="25">
        <v>3</v>
      </c>
      <c r="L36" s="29" t="s">
        <v>81</v>
      </c>
      <c r="M36" s="29"/>
      <c r="N36" s="29"/>
      <c r="O36" s="29"/>
      <c r="P36" s="29"/>
      <c r="Q36" s="29"/>
      <c r="R36" s="29"/>
      <c r="S36" s="29"/>
      <c r="T36" s="29"/>
      <c r="U36" s="29"/>
      <c r="V36" s="122" t="s">
        <v>219</v>
      </c>
      <c r="W36" s="122">
        <v>3</v>
      </c>
      <c r="X36" s="29"/>
      <c r="Y36" s="32">
        <f>H36+K36+N36+Q36+T36+W36</f>
        <v>6</v>
      </c>
      <c r="Z36" s="153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</row>
    <row r="37" spans="1:62" s="19" customFormat="1" ht="67.5" customHeight="1">
      <c r="A37" s="132"/>
      <c r="B37" s="130"/>
      <c r="C37" s="21">
        <v>33</v>
      </c>
      <c r="D37" s="23" t="s">
        <v>163</v>
      </c>
      <c r="E37" s="85" t="s">
        <v>155</v>
      </c>
      <c r="F37" s="23">
        <f>Y37</f>
        <v>4</v>
      </c>
      <c r="G37" s="23"/>
      <c r="H37" s="23"/>
      <c r="I37" s="23"/>
      <c r="J37" s="23" t="s">
        <v>215</v>
      </c>
      <c r="K37" s="23">
        <v>2</v>
      </c>
      <c r="L37" s="24" t="s">
        <v>81</v>
      </c>
      <c r="M37" s="24"/>
      <c r="N37" s="24"/>
      <c r="O37" s="24"/>
      <c r="P37" s="24"/>
      <c r="Q37" s="24"/>
      <c r="R37" s="24"/>
      <c r="S37" s="23"/>
      <c r="T37" s="24"/>
      <c r="U37" s="24"/>
      <c r="V37" s="123" t="s">
        <v>218</v>
      </c>
      <c r="W37" s="123">
        <v>3</v>
      </c>
      <c r="X37" s="24"/>
      <c r="Y37" s="17">
        <v>4</v>
      </c>
      <c r="Z37" s="153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</row>
    <row r="38" spans="1:62" s="19" customFormat="1" ht="82.5" customHeight="1" thickBot="1">
      <c r="A38" s="132"/>
      <c r="B38" s="130"/>
      <c r="C38" s="76">
        <v>34</v>
      </c>
      <c r="D38" s="54" t="s">
        <v>164</v>
      </c>
      <c r="E38" s="95" t="s">
        <v>156</v>
      </c>
      <c r="F38" s="54">
        <f>Y38</f>
        <v>2</v>
      </c>
      <c r="G38" s="54"/>
      <c r="H38" s="54"/>
      <c r="I38" s="54"/>
      <c r="J38" s="54" t="s">
        <v>89</v>
      </c>
      <c r="K38" s="54">
        <v>2</v>
      </c>
      <c r="L38" s="56" t="s">
        <v>81</v>
      </c>
      <c r="M38" s="24"/>
      <c r="N38" s="56"/>
      <c r="O38" s="56"/>
      <c r="P38" s="56"/>
      <c r="Q38" s="24"/>
      <c r="R38" s="24"/>
      <c r="S38" s="56"/>
      <c r="T38" s="24"/>
      <c r="U38" s="89"/>
      <c r="V38" s="124" t="s">
        <v>217</v>
      </c>
      <c r="W38" s="123">
        <v>2</v>
      </c>
      <c r="X38" s="56"/>
      <c r="Y38" s="57">
        <v>2</v>
      </c>
      <c r="Z38" s="153"/>
      <c r="AO38" s="19">
        <v>9</v>
      </c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</row>
    <row r="39" spans="1:62" s="19" customFormat="1" ht="49.5" customHeight="1">
      <c r="A39" s="131" t="s">
        <v>23</v>
      </c>
      <c r="B39" s="127" t="s">
        <v>24</v>
      </c>
      <c r="C39" s="20">
        <v>35</v>
      </c>
      <c r="D39" s="25" t="s">
        <v>31</v>
      </c>
      <c r="E39" s="25" t="s">
        <v>70</v>
      </c>
      <c r="F39" s="25">
        <v>4</v>
      </c>
      <c r="G39" s="25" t="s">
        <v>89</v>
      </c>
      <c r="H39" s="25">
        <v>2</v>
      </c>
      <c r="I39" s="25" t="s">
        <v>111</v>
      </c>
      <c r="J39" s="25"/>
      <c r="K39" s="25"/>
      <c r="L39" s="29"/>
      <c r="M39" s="29"/>
      <c r="N39" s="29"/>
      <c r="O39" s="29"/>
      <c r="P39" s="29"/>
      <c r="Q39" s="29"/>
      <c r="R39" s="29"/>
      <c r="S39" s="69" t="s">
        <v>133</v>
      </c>
      <c r="T39" s="29">
        <v>2</v>
      </c>
      <c r="U39" s="29">
        <v>3</v>
      </c>
      <c r="V39" s="29"/>
      <c r="W39" s="29"/>
      <c r="X39" s="29"/>
      <c r="Y39" s="32">
        <f aca="true" t="shared" si="0" ref="Y39:Y55">H39+K39+N39+Q39+T39+W39</f>
        <v>4</v>
      </c>
      <c r="Z39" s="153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</row>
    <row r="40" spans="1:62" s="19" customFormat="1" ht="49.5" customHeight="1">
      <c r="A40" s="134"/>
      <c r="B40" s="139"/>
      <c r="C40" s="21">
        <v>36</v>
      </c>
      <c r="D40" s="23" t="s">
        <v>32</v>
      </c>
      <c r="E40" s="23" t="s">
        <v>72</v>
      </c>
      <c r="F40" s="23">
        <v>4</v>
      </c>
      <c r="G40" s="23"/>
      <c r="H40" s="23"/>
      <c r="I40" s="23"/>
      <c r="J40" s="23"/>
      <c r="K40" s="23"/>
      <c r="L40" s="24"/>
      <c r="M40" s="24" t="s">
        <v>134</v>
      </c>
      <c r="N40" s="24">
        <v>2</v>
      </c>
      <c r="O40" s="24">
        <v>3</v>
      </c>
      <c r="P40" s="24"/>
      <c r="Q40" s="24"/>
      <c r="R40" s="24"/>
      <c r="S40" s="24" t="s">
        <v>134</v>
      </c>
      <c r="T40" s="24">
        <v>2</v>
      </c>
      <c r="U40" s="24">
        <v>3</v>
      </c>
      <c r="V40" s="24"/>
      <c r="W40" s="24"/>
      <c r="X40" s="24"/>
      <c r="Y40" s="17">
        <f t="shared" si="0"/>
        <v>4</v>
      </c>
      <c r="Z40" s="153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</row>
    <row r="41" spans="1:62" s="19" customFormat="1" ht="48.75" customHeight="1">
      <c r="A41" s="134"/>
      <c r="B41" s="139"/>
      <c r="C41" s="52">
        <v>37</v>
      </c>
      <c r="D41" s="23" t="s">
        <v>33</v>
      </c>
      <c r="E41" s="23" t="s">
        <v>72</v>
      </c>
      <c r="F41" s="23">
        <v>4</v>
      </c>
      <c r="G41" s="23" t="s">
        <v>134</v>
      </c>
      <c r="H41" s="23">
        <v>2</v>
      </c>
      <c r="I41" s="23">
        <v>3</v>
      </c>
      <c r="J41" s="23"/>
      <c r="K41" s="23"/>
      <c r="L41" s="24"/>
      <c r="M41" s="24" t="s">
        <v>89</v>
      </c>
      <c r="N41" s="24">
        <v>2</v>
      </c>
      <c r="O41" s="24">
        <v>3</v>
      </c>
      <c r="P41" s="24"/>
      <c r="Q41" s="24"/>
      <c r="R41" s="24"/>
      <c r="S41" s="24"/>
      <c r="T41" s="24"/>
      <c r="U41" s="24"/>
      <c r="V41" s="24"/>
      <c r="W41" s="24"/>
      <c r="X41" s="24"/>
      <c r="Y41" s="17">
        <f t="shared" si="0"/>
        <v>4</v>
      </c>
      <c r="Z41" s="153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</row>
    <row r="42" spans="1:26" s="8" customFormat="1" ht="49.5" customHeight="1">
      <c r="A42" s="134"/>
      <c r="B42" s="139"/>
      <c r="C42" s="21">
        <v>38</v>
      </c>
      <c r="D42" s="23" t="s">
        <v>34</v>
      </c>
      <c r="E42" s="23" t="s">
        <v>79</v>
      </c>
      <c r="F42" s="23">
        <v>2</v>
      </c>
      <c r="G42" s="23"/>
      <c r="H42" s="23"/>
      <c r="I42" s="23"/>
      <c r="J42" s="23" t="s">
        <v>135</v>
      </c>
      <c r="K42" s="23">
        <v>1</v>
      </c>
      <c r="L42" s="24">
        <v>3</v>
      </c>
      <c r="M42" s="23"/>
      <c r="N42" s="24"/>
      <c r="O42" s="24"/>
      <c r="P42" s="24" t="s">
        <v>135</v>
      </c>
      <c r="Q42" s="24">
        <v>1</v>
      </c>
      <c r="R42" s="24">
        <v>3</v>
      </c>
      <c r="S42" s="23"/>
      <c r="T42" s="24"/>
      <c r="U42" s="24"/>
      <c r="V42" s="24"/>
      <c r="W42" s="24"/>
      <c r="X42" s="24"/>
      <c r="Y42" s="17">
        <f t="shared" si="0"/>
        <v>2</v>
      </c>
      <c r="Z42" s="152">
        <f>Y36+Y37+Y38</f>
        <v>12</v>
      </c>
    </row>
    <row r="43" spans="1:26" s="8" customFormat="1" ht="49.5" customHeight="1">
      <c r="A43" s="134"/>
      <c r="B43" s="139"/>
      <c r="C43" s="71">
        <v>39</v>
      </c>
      <c r="D43" s="23" t="s">
        <v>35</v>
      </c>
      <c r="E43" s="23" t="s">
        <v>70</v>
      </c>
      <c r="F43" s="23">
        <v>2</v>
      </c>
      <c r="G43" s="23"/>
      <c r="H43" s="23"/>
      <c r="I43" s="23"/>
      <c r="J43" s="23" t="s">
        <v>136</v>
      </c>
      <c r="K43" s="23">
        <v>1</v>
      </c>
      <c r="L43" s="24">
        <v>3</v>
      </c>
      <c r="M43" s="24"/>
      <c r="N43" s="24"/>
      <c r="O43" s="23"/>
      <c r="P43" s="24" t="s">
        <v>136</v>
      </c>
      <c r="Q43" s="24">
        <v>1</v>
      </c>
      <c r="R43" s="37">
        <v>3</v>
      </c>
      <c r="S43" s="24"/>
      <c r="T43" s="24"/>
      <c r="U43" s="24"/>
      <c r="V43" s="24"/>
      <c r="W43" s="24"/>
      <c r="X43" s="24"/>
      <c r="Y43" s="17">
        <f t="shared" si="0"/>
        <v>2</v>
      </c>
      <c r="Z43" s="152"/>
    </row>
    <row r="44" spans="1:41" s="8" customFormat="1" ht="49.5" customHeight="1" thickBot="1">
      <c r="A44" s="126"/>
      <c r="B44" s="128"/>
      <c r="C44" s="53">
        <v>40</v>
      </c>
      <c r="D44" s="26" t="s">
        <v>36</v>
      </c>
      <c r="E44" s="26" t="s">
        <v>71</v>
      </c>
      <c r="F44" s="26">
        <v>2</v>
      </c>
      <c r="G44" s="26"/>
      <c r="H44" s="26"/>
      <c r="I44" s="26"/>
      <c r="J44" s="26" t="s">
        <v>137</v>
      </c>
      <c r="K44" s="26">
        <v>1</v>
      </c>
      <c r="L44" s="31">
        <v>3</v>
      </c>
      <c r="M44" s="31"/>
      <c r="N44" s="31"/>
      <c r="O44" s="26"/>
      <c r="P44" s="31" t="s">
        <v>137</v>
      </c>
      <c r="Q44" s="31">
        <v>1</v>
      </c>
      <c r="R44" s="33">
        <v>3</v>
      </c>
      <c r="S44" s="31"/>
      <c r="T44" s="31"/>
      <c r="U44" s="31"/>
      <c r="V44" s="31"/>
      <c r="W44" s="31"/>
      <c r="X44" s="31"/>
      <c r="Y44" s="18">
        <f t="shared" si="0"/>
        <v>2</v>
      </c>
      <c r="Z44" s="152"/>
      <c r="AO44" s="97">
        <f>SUM(Y39:Y44)</f>
        <v>18</v>
      </c>
    </row>
    <row r="45" spans="1:26" s="3" customFormat="1" ht="49.5" customHeight="1">
      <c r="A45" s="125" t="s">
        <v>25</v>
      </c>
      <c r="B45" s="127" t="s">
        <v>80</v>
      </c>
      <c r="C45" s="20">
        <v>41</v>
      </c>
      <c r="D45" s="25" t="s">
        <v>120</v>
      </c>
      <c r="E45" s="25" t="s">
        <v>117</v>
      </c>
      <c r="F45" s="25">
        <v>7</v>
      </c>
      <c r="G45" s="25"/>
      <c r="H45" s="25"/>
      <c r="I45" s="25"/>
      <c r="J45" s="25"/>
      <c r="K45" s="25"/>
      <c r="L45" s="29"/>
      <c r="M45" s="29" t="s">
        <v>138</v>
      </c>
      <c r="N45" s="29">
        <v>3</v>
      </c>
      <c r="O45" s="29">
        <v>3</v>
      </c>
      <c r="P45" s="29" t="s">
        <v>128</v>
      </c>
      <c r="Q45" s="29">
        <v>4</v>
      </c>
      <c r="R45" s="29">
        <v>3</v>
      </c>
      <c r="S45" s="29"/>
      <c r="T45" s="29"/>
      <c r="U45" s="29"/>
      <c r="V45" s="29"/>
      <c r="W45" s="29"/>
      <c r="X45" s="29"/>
      <c r="Y45" s="32">
        <f t="shared" si="0"/>
        <v>7</v>
      </c>
      <c r="Z45" s="154">
        <f>Y39+Y40+Y41+Y42+Y43+Y44</f>
        <v>18</v>
      </c>
    </row>
    <row r="46" spans="1:41" s="3" customFormat="1" ht="49.5" customHeight="1" thickBot="1">
      <c r="A46" s="126"/>
      <c r="B46" s="128"/>
      <c r="C46" s="53">
        <v>42</v>
      </c>
      <c r="D46" s="26" t="s">
        <v>121</v>
      </c>
      <c r="E46" s="26" t="s">
        <v>116</v>
      </c>
      <c r="F46" s="26">
        <v>2</v>
      </c>
      <c r="G46" s="26"/>
      <c r="H46" s="26"/>
      <c r="I46" s="26"/>
      <c r="J46" s="26" t="s">
        <v>84</v>
      </c>
      <c r="K46" s="26">
        <v>2</v>
      </c>
      <c r="L46" s="31">
        <v>3</v>
      </c>
      <c r="M46" s="41"/>
      <c r="N46" s="31"/>
      <c r="O46" s="31"/>
      <c r="P46" s="31"/>
      <c r="Q46" s="36"/>
      <c r="R46" s="36"/>
      <c r="S46" s="36"/>
      <c r="T46" s="31"/>
      <c r="U46" s="31"/>
      <c r="V46" s="31"/>
      <c r="W46" s="31"/>
      <c r="X46" s="31"/>
      <c r="Y46" s="18">
        <f t="shared" si="0"/>
        <v>2</v>
      </c>
      <c r="Z46" s="154"/>
      <c r="AO46" s="97">
        <f>SUM(Y45:Y46)</f>
        <v>9</v>
      </c>
    </row>
    <row r="47" spans="1:26" s="3" customFormat="1" ht="54.75" customHeight="1" thickBot="1">
      <c r="A47" s="125" t="s">
        <v>30</v>
      </c>
      <c r="B47" s="127" t="s">
        <v>27</v>
      </c>
      <c r="C47" s="20">
        <v>43</v>
      </c>
      <c r="D47" s="25" t="s">
        <v>109</v>
      </c>
      <c r="E47" s="29" t="s">
        <v>74</v>
      </c>
      <c r="F47" s="29">
        <v>2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 t="s">
        <v>139</v>
      </c>
      <c r="T47" s="29">
        <v>2</v>
      </c>
      <c r="U47" s="29"/>
      <c r="V47" s="29"/>
      <c r="W47" s="29"/>
      <c r="X47" s="29"/>
      <c r="Y47" s="32">
        <f t="shared" si="0"/>
        <v>2</v>
      </c>
      <c r="Z47" s="155"/>
    </row>
    <row r="48" spans="1:47" s="8" customFormat="1" ht="49.5" customHeight="1">
      <c r="A48" s="134"/>
      <c r="B48" s="139"/>
      <c r="C48" s="21">
        <v>44</v>
      </c>
      <c r="D48" s="23" t="s">
        <v>51</v>
      </c>
      <c r="E48" s="30" t="s">
        <v>75</v>
      </c>
      <c r="F48" s="34">
        <v>4</v>
      </c>
      <c r="G48" s="24" t="s">
        <v>214</v>
      </c>
      <c r="H48" s="24">
        <v>2</v>
      </c>
      <c r="I48" s="24">
        <v>2</v>
      </c>
      <c r="J48" s="24"/>
      <c r="K48" s="24"/>
      <c r="L48" s="24"/>
      <c r="M48" s="24"/>
      <c r="N48" s="24"/>
      <c r="O48" s="24"/>
      <c r="P48" s="24"/>
      <c r="Q48" s="24"/>
      <c r="R48" s="24"/>
      <c r="S48" s="24" t="s">
        <v>129</v>
      </c>
      <c r="T48" s="24">
        <v>2</v>
      </c>
      <c r="U48" s="24">
        <v>2</v>
      </c>
      <c r="V48" s="24"/>
      <c r="W48" s="24"/>
      <c r="X48" s="24"/>
      <c r="Y48" s="17">
        <f t="shared" si="0"/>
        <v>4</v>
      </c>
      <c r="Z48" s="155"/>
      <c r="AU48" s="93"/>
    </row>
    <row r="49" spans="1:44" s="8" customFormat="1" ht="49.5" customHeight="1">
      <c r="A49" s="134"/>
      <c r="B49" s="149"/>
      <c r="C49" s="52">
        <v>45</v>
      </c>
      <c r="D49" s="23" t="s">
        <v>52</v>
      </c>
      <c r="E49" s="24" t="s">
        <v>76</v>
      </c>
      <c r="F49" s="24">
        <v>3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 t="s">
        <v>140</v>
      </c>
      <c r="T49" s="24">
        <v>3</v>
      </c>
      <c r="U49" s="24">
        <v>2</v>
      </c>
      <c r="V49" s="24"/>
      <c r="W49" s="24"/>
      <c r="X49" s="24"/>
      <c r="Y49" s="17">
        <f>H49+K49+N49+Q49+T49+W49</f>
        <v>3</v>
      </c>
      <c r="Z49" s="155"/>
      <c r="AQ49" s="68"/>
      <c r="AR49" s="68"/>
    </row>
    <row r="50" spans="1:44" s="8" customFormat="1" ht="49.5" customHeight="1">
      <c r="A50" s="134"/>
      <c r="B50" s="149"/>
      <c r="C50" s="21">
        <v>46</v>
      </c>
      <c r="D50" s="54" t="s">
        <v>110</v>
      </c>
      <c r="E50" s="55" t="s">
        <v>114</v>
      </c>
      <c r="F50" s="63">
        <v>2</v>
      </c>
      <c r="G50" s="56"/>
      <c r="H50" s="24"/>
      <c r="I50" s="24"/>
      <c r="J50" s="24"/>
      <c r="K50" s="24"/>
      <c r="L50" s="24"/>
      <c r="M50" s="24" t="s">
        <v>141</v>
      </c>
      <c r="N50" s="24"/>
      <c r="O50" s="24"/>
      <c r="P50" s="24"/>
      <c r="Q50" s="24"/>
      <c r="R50" s="24"/>
      <c r="S50" s="24"/>
      <c r="T50" s="24"/>
      <c r="U50" s="56"/>
      <c r="V50" s="56"/>
      <c r="W50" s="56"/>
      <c r="X50" s="56"/>
      <c r="Y50" s="57">
        <v>2</v>
      </c>
      <c r="Z50" s="155"/>
      <c r="AR50" s="68"/>
    </row>
    <row r="51" spans="1:41" s="8" customFormat="1" ht="49.5" customHeight="1" thickBot="1">
      <c r="A51" s="150"/>
      <c r="B51" s="128"/>
      <c r="C51" s="40">
        <v>47</v>
      </c>
      <c r="D51" s="26" t="s">
        <v>113</v>
      </c>
      <c r="E51" s="64"/>
      <c r="F51" s="102">
        <v>2</v>
      </c>
      <c r="G51" s="65"/>
      <c r="H51" s="66"/>
      <c r="I51" s="65"/>
      <c r="J51" s="66"/>
      <c r="K51" s="65"/>
      <c r="L51" s="66"/>
      <c r="M51" s="67"/>
      <c r="N51" s="67"/>
      <c r="O51" s="67"/>
      <c r="P51" s="67" t="s">
        <v>126</v>
      </c>
      <c r="Q51" s="67">
        <v>2</v>
      </c>
      <c r="R51" s="67">
        <v>2</v>
      </c>
      <c r="S51" s="67"/>
      <c r="T51" s="67"/>
      <c r="U51" s="31"/>
      <c r="V51" s="31"/>
      <c r="W51" s="31"/>
      <c r="X51" s="31"/>
      <c r="Y51" s="18">
        <v>2</v>
      </c>
      <c r="Z51" s="155"/>
      <c r="AO51" s="16">
        <f>SUM(Y47:Y51)</f>
        <v>13</v>
      </c>
    </row>
    <row r="52" spans="1:26" s="108" customFormat="1" ht="49.5" customHeight="1">
      <c r="A52" s="148" t="s">
        <v>29</v>
      </c>
      <c r="B52" s="130" t="s">
        <v>26</v>
      </c>
      <c r="C52" s="94">
        <v>48</v>
      </c>
      <c r="D52" s="80" t="s">
        <v>157</v>
      </c>
      <c r="E52" s="80"/>
      <c r="F52" s="80">
        <v>6</v>
      </c>
      <c r="G52" s="80"/>
      <c r="H52" s="80"/>
      <c r="I52" s="80"/>
      <c r="J52" s="80" t="s">
        <v>211</v>
      </c>
      <c r="K52" s="80">
        <v>4</v>
      </c>
      <c r="L52" s="80">
        <v>18</v>
      </c>
      <c r="M52" s="80"/>
      <c r="N52" s="80"/>
      <c r="O52" s="80"/>
      <c r="P52" s="80"/>
      <c r="Q52" s="80"/>
      <c r="R52" s="80"/>
      <c r="S52" s="80" t="s">
        <v>127</v>
      </c>
      <c r="T52" s="80">
        <v>2</v>
      </c>
      <c r="U52" s="80">
        <v>18</v>
      </c>
      <c r="V52" s="80"/>
      <c r="W52" s="80"/>
      <c r="X52" s="80"/>
      <c r="Y52" s="107">
        <v>6</v>
      </c>
      <c r="Z52" s="151"/>
    </row>
    <row r="53" spans="1:26" s="8" customFormat="1" ht="49.5" customHeight="1">
      <c r="A53" s="134"/>
      <c r="B53" s="130"/>
      <c r="C53" s="21">
        <v>49</v>
      </c>
      <c r="D53" s="23" t="s">
        <v>68</v>
      </c>
      <c r="E53" s="23" t="s">
        <v>66</v>
      </c>
      <c r="F53" s="23">
        <v>1</v>
      </c>
      <c r="G53" s="23"/>
      <c r="H53" s="23"/>
      <c r="I53" s="23"/>
      <c r="J53" s="23"/>
      <c r="K53" s="23"/>
      <c r="L53" s="23"/>
      <c r="M53" s="23"/>
      <c r="N53" s="23"/>
      <c r="O53" s="23"/>
      <c r="P53" s="23" t="s">
        <v>154</v>
      </c>
      <c r="Q53" s="23">
        <v>1</v>
      </c>
      <c r="R53" s="23">
        <v>18</v>
      </c>
      <c r="S53" s="23"/>
      <c r="T53" s="23"/>
      <c r="U53" s="23"/>
      <c r="V53" s="23"/>
      <c r="W53" s="23"/>
      <c r="X53" s="23"/>
      <c r="Y53" s="17">
        <f t="shared" si="0"/>
        <v>1</v>
      </c>
      <c r="Z53" s="151"/>
    </row>
    <row r="54" spans="1:26" s="8" customFormat="1" ht="49.5" customHeight="1">
      <c r="A54" s="134"/>
      <c r="B54" s="130"/>
      <c r="C54" s="21">
        <v>50</v>
      </c>
      <c r="D54" s="23" t="s">
        <v>69</v>
      </c>
      <c r="E54" s="23" t="s">
        <v>67</v>
      </c>
      <c r="F54" s="23">
        <v>1</v>
      </c>
      <c r="G54" s="23"/>
      <c r="H54" s="23"/>
      <c r="I54" s="23"/>
      <c r="J54" s="23"/>
      <c r="K54" s="23"/>
      <c r="L54" s="23"/>
      <c r="M54" s="23"/>
      <c r="N54" s="23"/>
      <c r="O54" s="23"/>
      <c r="P54" s="23" t="s">
        <v>196</v>
      </c>
      <c r="Q54" s="23">
        <v>1</v>
      </c>
      <c r="R54" s="23">
        <v>18</v>
      </c>
      <c r="S54" s="23"/>
      <c r="T54" s="23"/>
      <c r="U54" s="23"/>
      <c r="V54" s="23"/>
      <c r="W54" s="23"/>
      <c r="X54" s="23"/>
      <c r="Y54" s="17">
        <f t="shared" si="0"/>
        <v>1</v>
      </c>
      <c r="Z54" s="152"/>
    </row>
    <row r="55" spans="1:62" s="16" customFormat="1" ht="49.5" customHeight="1">
      <c r="A55" s="134"/>
      <c r="B55" s="130"/>
      <c r="C55" s="21">
        <v>51</v>
      </c>
      <c r="D55" s="23" t="s">
        <v>177</v>
      </c>
      <c r="E55" s="23" t="s">
        <v>90</v>
      </c>
      <c r="F55" s="23">
        <v>4</v>
      </c>
      <c r="G55" s="23" t="s">
        <v>192</v>
      </c>
      <c r="H55" s="23">
        <v>2</v>
      </c>
      <c r="I55" s="23">
        <v>18</v>
      </c>
      <c r="J55" s="23"/>
      <c r="K55" s="23"/>
      <c r="L55" s="23"/>
      <c r="M55" s="24" t="s">
        <v>130</v>
      </c>
      <c r="N55" s="24">
        <v>2</v>
      </c>
      <c r="O55" s="24">
        <v>18</v>
      </c>
      <c r="P55" s="23"/>
      <c r="Q55" s="23"/>
      <c r="R55" s="23"/>
      <c r="S55" s="23"/>
      <c r="T55" s="23"/>
      <c r="U55" s="23"/>
      <c r="V55" s="23"/>
      <c r="W55" s="23"/>
      <c r="X55" s="23"/>
      <c r="Y55" s="17">
        <f t="shared" si="0"/>
        <v>4</v>
      </c>
      <c r="Z55" s="152">
        <f>Y47+Y48+Y49</f>
        <v>9</v>
      </c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</row>
    <row r="56" spans="1:62" s="16" customFormat="1" ht="49.5" customHeight="1">
      <c r="A56" s="134"/>
      <c r="B56" s="130"/>
      <c r="C56" s="76">
        <v>52</v>
      </c>
      <c r="D56" s="54" t="s">
        <v>28</v>
      </c>
      <c r="E56" s="54" t="s">
        <v>152</v>
      </c>
      <c r="F56" s="54">
        <v>3</v>
      </c>
      <c r="G56" s="54" t="s">
        <v>174</v>
      </c>
      <c r="H56" s="54">
        <v>2</v>
      </c>
      <c r="I56" s="54">
        <v>18</v>
      </c>
      <c r="J56" s="54"/>
      <c r="K56" s="54"/>
      <c r="L56" s="54"/>
      <c r="M56" s="56" t="s">
        <v>174</v>
      </c>
      <c r="N56" s="56">
        <v>2</v>
      </c>
      <c r="O56" s="56">
        <v>18</v>
      </c>
      <c r="P56" s="54"/>
      <c r="Q56" s="54"/>
      <c r="R56" s="54"/>
      <c r="S56" s="54"/>
      <c r="T56" s="54"/>
      <c r="U56" s="54"/>
      <c r="V56" s="54"/>
      <c r="W56" s="54"/>
      <c r="X56" s="54"/>
      <c r="Y56" s="57">
        <v>4</v>
      </c>
      <c r="Z56" s="152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1:62" s="16" customFormat="1" ht="49.5" customHeight="1" thickBot="1">
      <c r="A57" s="134"/>
      <c r="B57" s="130"/>
      <c r="C57" s="76">
        <v>53</v>
      </c>
      <c r="D57" s="54" t="s">
        <v>118</v>
      </c>
      <c r="E57" s="54" t="s">
        <v>90</v>
      </c>
      <c r="F57" s="54">
        <v>3</v>
      </c>
      <c r="G57" s="54"/>
      <c r="H57" s="54"/>
      <c r="I57" s="54"/>
      <c r="J57" s="54"/>
      <c r="K57" s="54"/>
      <c r="L57" s="56"/>
      <c r="M57" s="56"/>
      <c r="N57" s="56"/>
      <c r="O57" s="56"/>
      <c r="P57" s="56"/>
      <c r="Q57" s="56"/>
      <c r="R57" s="56"/>
      <c r="S57" s="103" t="s">
        <v>195</v>
      </c>
      <c r="T57" s="56">
        <v>2</v>
      </c>
      <c r="U57" s="56">
        <v>18</v>
      </c>
      <c r="V57" s="56"/>
      <c r="W57" s="56"/>
      <c r="X57" s="56"/>
      <c r="Y57" s="57">
        <v>2</v>
      </c>
      <c r="Z57" s="152"/>
      <c r="AO57" s="16">
        <v>18</v>
      </c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</row>
    <row r="58" spans="1:26" s="3" customFormat="1" ht="49.5" customHeight="1">
      <c r="A58" s="125" t="s">
        <v>198</v>
      </c>
      <c r="B58" s="127" t="s">
        <v>199</v>
      </c>
      <c r="C58" s="20">
        <v>54</v>
      </c>
      <c r="D58" s="25" t="s">
        <v>202</v>
      </c>
      <c r="E58" s="25" t="s">
        <v>117</v>
      </c>
      <c r="F58" s="25">
        <v>7</v>
      </c>
      <c r="G58" s="25"/>
      <c r="H58" s="25"/>
      <c r="I58" s="25"/>
      <c r="J58" s="25" t="s">
        <v>82</v>
      </c>
      <c r="K58" s="25">
        <v>2</v>
      </c>
      <c r="L58" s="29">
        <v>21</v>
      </c>
      <c r="M58" s="29"/>
      <c r="N58" s="29"/>
      <c r="O58" s="29"/>
      <c r="P58" s="29" t="s">
        <v>165</v>
      </c>
      <c r="Q58" s="29">
        <v>4</v>
      </c>
      <c r="R58" s="29">
        <v>21</v>
      </c>
      <c r="S58" s="29"/>
      <c r="T58" s="29"/>
      <c r="U58" s="29"/>
      <c r="V58" s="29"/>
      <c r="W58" s="29"/>
      <c r="X58" s="29"/>
      <c r="Y58" s="32">
        <f aca="true" t="shared" si="1" ref="Y58:Y63">H58+K58+N58+Q58+T58+W58</f>
        <v>6</v>
      </c>
      <c r="Z58" s="43"/>
    </row>
    <row r="59" spans="1:41" s="3" customFormat="1" ht="49.5" customHeight="1" thickBot="1">
      <c r="A59" s="126"/>
      <c r="B59" s="128"/>
      <c r="C59" s="53">
        <v>55</v>
      </c>
      <c r="D59" s="26" t="s">
        <v>209</v>
      </c>
      <c r="E59" s="26" t="s">
        <v>116</v>
      </c>
      <c r="F59" s="26">
        <v>2</v>
      </c>
      <c r="G59" s="26"/>
      <c r="H59" s="26"/>
      <c r="I59" s="26"/>
      <c r="J59" s="26" t="s">
        <v>84</v>
      </c>
      <c r="K59" s="26">
        <v>3</v>
      </c>
      <c r="L59" s="31">
        <v>21</v>
      </c>
      <c r="M59" s="41"/>
      <c r="N59" s="31"/>
      <c r="O59" s="31"/>
      <c r="P59" s="31"/>
      <c r="Q59" s="36"/>
      <c r="R59" s="36"/>
      <c r="S59" s="36"/>
      <c r="T59" s="31"/>
      <c r="U59" s="31"/>
      <c r="V59" s="31"/>
      <c r="W59" s="31"/>
      <c r="X59" s="31"/>
      <c r="Y59" s="18">
        <f t="shared" si="1"/>
        <v>3</v>
      </c>
      <c r="Z59" s="43"/>
      <c r="AO59" s="97">
        <f>SUM(Y58:Y59)</f>
        <v>9</v>
      </c>
    </row>
    <row r="60" spans="1:26" s="3" customFormat="1" ht="49.5" customHeight="1">
      <c r="A60" s="125" t="s">
        <v>200</v>
      </c>
      <c r="B60" s="127" t="s">
        <v>201</v>
      </c>
      <c r="C60" s="20">
        <v>56</v>
      </c>
      <c r="D60" s="25" t="s">
        <v>203</v>
      </c>
      <c r="E60" s="25" t="s">
        <v>117</v>
      </c>
      <c r="F60" s="25">
        <v>7</v>
      </c>
      <c r="G60" s="25" t="s">
        <v>138</v>
      </c>
      <c r="H60" s="25">
        <v>3</v>
      </c>
      <c r="I60" s="25" t="s">
        <v>208</v>
      </c>
      <c r="J60" s="25"/>
      <c r="K60" s="25"/>
      <c r="L60" s="29"/>
      <c r="M60" s="29"/>
      <c r="N60" s="29"/>
      <c r="O60" s="29"/>
      <c r="P60" s="29"/>
      <c r="Q60" s="29"/>
      <c r="R60" s="29"/>
      <c r="S60" s="29" t="s">
        <v>128</v>
      </c>
      <c r="T60" s="29">
        <v>4</v>
      </c>
      <c r="U60" s="29" t="s">
        <v>208</v>
      </c>
      <c r="V60" s="29"/>
      <c r="W60" s="29"/>
      <c r="X60" s="29"/>
      <c r="Y60" s="32">
        <f t="shared" si="1"/>
        <v>7</v>
      </c>
      <c r="Z60" s="43"/>
    </row>
    <row r="61" spans="1:41" s="3" customFormat="1" ht="49.5" customHeight="1" thickBot="1">
      <c r="A61" s="126"/>
      <c r="B61" s="128"/>
      <c r="C61" s="53">
        <v>57</v>
      </c>
      <c r="D61" s="26" t="s">
        <v>204</v>
      </c>
      <c r="E61" s="26" t="s">
        <v>116</v>
      </c>
      <c r="F61" s="26">
        <v>2</v>
      </c>
      <c r="G61" s="26" t="s">
        <v>84</v>
      </c>
      <c r="H61" s="26">
        <v>2</v>
      </c>
      <c r="I61" s="26" t="s">
        <v>208</v>
      </c>
      <c r="J61" s="26"/>
      <c r="K61" s="26"/>
      <c r="L61" s="31"/>
      <c r="M61" s="41"/>
      <c r="N61" s="31"/>
      <c r="O61" s="31"/>
      <c r="P61" s="31"/>
      <c r="Q61" s="36"/>
      <c r="R61" s="36"/>
      <c r="S61" s="36"/>
      <c r="T61" s="31"/>
      <c r="U61" s="31"/>
      <c r="V61" s="31"/>
      <c r="W61" s="31"/>
      <c r="X61" s="31"/>
      <c r="Y61" s="18">
        <f t="shared" si="1"/>
        <v>2</v>
      </c>
      <c r="Z61" s="43"/>
      <c r="AO61" s="97">
        <f>SUM(Y60:Y61)</f>
        <v>9</v>
      </c>
    </row>
    <row r="62" spans="1:26" s="3" customFormat="1" ht="49.5" customHeight="1">
      <c r="A62" s="125" t="s">
        <v>205</v>
      </c>
      <c r="B62" s="127" t="s">
        <v>206</v>
      </c>
      <c r="C62" s="20">
        <v>58</v>
      </c>
      <c r="D62" s="25" t="s">
        <v>205</v>
      </c>
      <c r="E62" s="25" t="s">
        <v>117</v>
      </c>
      <c r="F62" s="25">
        <v>7</v>
      </c>
      <c r="G62" s="25"/>
      <c r="H62" s="25"/>
      <c r="I62" s="25"/>
      <c r="J62" s="25"/>
      <c r="K62" s="25"/>
      <c r="L62" s="29"/>
      <c r="M62" s="29" t="s">
        <v>138</v>
      </c>
      <c r="N62" s="29">
        <v>3</v>
      </c>
      <c r="O62" s="29">
        <v>3</v>
      </c>
      <c r="P62" s="29" t="s">
        <v>128</v>
      </c>
      <c r="Q62" s="29">
        <v>4</v>
      </c>
      <c r="R62" s="29" t="s">
        <v>208</v>
      </c>
      <c r="S62" s="29"/>
      <c r="T62" s="29"/>
      <c r="U62" s="29"/>
      <c r="V62" s="29"/>
      <c r="W62" s="29"/>
      <c r="X62" s="29"/>
      <c r="Y62" s="32">
        <f t="shared" si="1"/>
        <v>7</v>
      </c>
      <c r="Z62" s="43"/>
    </row>
    <row r="63" spans="1:41" s="3" customFormat="1" ht="49.5" customHeight="1" thickBot="1">
      <c r="A63" s="126"/>
      <c r="B63" s="128"/>
      <c r="C63" s="53">
        <v>59</v>
      </c>
      <c r="D63" s="26" t="s">
        <v>205</v>
      </c>
      <c r="E63" s="26" t="s">
        <v>116</v>
      </c>
      <c r="F63" s="26">
        <v>2</v>
      </c>
      <c r="G63" s="26"/>
      <c r="H63" s="26"/>
      <c r="I63" s="26"/>
      <c r="J63" s="26" t="s">
        <v>84</v>
      </c>
      <c r="K63" s="26">
        <v>2</v>
      </c>
      <c r="L63" s="31" t="s">
        <v>208</v>
      </c>
      <c r="M63" s="41"/>
      <c r="N63" s="31"/>
      <c r="O63" s="31"/>
      <c r="P63" s="31"/>
      <c r="Q63" s="36"/>
      <c r="R63" s="36"/>
      <c r="S63" s="36"/>
      <c r="T63" s="31"/>
      <c r="U63" s="31"/>
      <c r="V63" s="31"/>
      <c r="W63" s="31"/>
      <c r="X63" s="31"/>
      <c r="Y63" s="18">
        <f t="shared" si="1"/>
        <v>2</v>
      </c>
      <c r="Z63" s="43"/>
      <c r="AO63" s="97">
        <f>SUM(Y62:Y63)</f>
        <v>9</v>
      </c>
    </row>
    <row r="64" spans="1:41" s="3" customFormat="1" ht="49.5" customHeight="1">
      <c r="A64" s="109"/>
      <c r="B64" s="110"/>
      <c r="C64" s="111"/>
      <c r="D64" s="112"/>
      <c r="E64" s="112"/>
      <c r="F64" s="112"/>
      <c r="G64" s="112"/>
      <c r="H64" s="112"/>
      <c r="I64" s="112"/>
      <c r="J64" s="112"/>
      <c r="K64" s="112"/>
      <c r="L64" s="113"/>
      <c r="M64" s="114"/>
      <c r="N64" s="113"/>
      <c r="O64" s="113"/>
      <c r="P64" s="113"/>
      <c r="Q64" s="115"/>
      <c r="R64" s="115"/>
      <c r="S64" s="115"/>
      <c r="T64" s="113"/>
      <c r="U64" s="113"/>
      <c r="V64" s="113"/>
      <c r="W64" s="113"/>
      <c r="X64" s="113"/>
      <c r="Y64" s="113"/>
      <c r="Z64" s="43"/>
      <c r="AO64" s="156"/>
    </row>
    <row r="65" spans="1:25" ht="54" customHeight="1">
      <c r="A65" s="59"/>
      <c r="B65" s="105" t="s">
        <v>78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</row>
    <row r="66" spans="2:25" ht="34.5" customHeight="1">
      <c r="B66" s="106"/>
      <c r="C66" s="39" t="s">
        <v>2</v>
      </c>
      <c r="D66" s="39" t="s">
        <v>181</v>
      </c>
      <c r="E66" s="39" t="s">
        <v>3</v>
      </c>
      <c r="F66" s="39" t="s">
        <v>5</v>
      </c>
      <c r="G66" s="39" t="s">
        <v>4</v>
      </c>
      <c r="H66" s="39" t="s">
        <v>5</v>
      </c>
      <c r="I66" s="39" t="s">
        <v>6</v>
      </c>
      <c r="J66" s="39" t="s">
        <v>7</v>
      </c>
      <c r="K66" s="22" t="s">
        <v>5</v>
      </c>
      <c r="L66" s="22" t="s">
        <v>6</v>
      </c>
      <c r="M66" s="22" t="s">
        <v>8</v>
      </c>
      <c r="N66" s="22" t="s">
        <v>5</v>
      </c>
      <c r="O66" s="22" t="s">
        <v>6</v>
      </c>
      <c r="P66" s="22" t="s">
        <v>9</v>
      </c>
      <c r="Q66" s="22" t="s">
        <v>5</v>
      </c>
      <c r="R66" s="22" t="s">
        <v>6</v>
      </c>
      <c r="S66" s="22" t="s">
        <v>10</v>
      </c>
      <c r="T66" s="22" t="s">
        <v>5</v>
      </c>
      <c r="U66" s="22" t="s">
        <v>6</v>
      </c>
      <c r="V66" s="22" t="s">
        <v>11</v>
      </c>
      <c r="W66" s="22" t="s">
        <v>5</v>
      </c>
      <c r="X66" s="22" t="s">
        <v>6</v>
      </c>
      <c r="Y66" s="22" t="s">
        <v>12</v>
      </c>
    </row>
    <row r="67" spans="2:25" ht="69" customHeight="1">
      <c r="B67" s="144" t="s">
        <v>160</v>
      </c>
      <c r="C67" s="39"/>
      <c r="D67" s="146" t="s">
        <v>99</v>
      </c>
      <c r="E67" s="39"/>
      <c r="F67" s="39"/>
      <c r="G67" s="23" t="s">
        <v>142</v>
      </c>
      <c r="H67" s="23"/>
      <c r="I67" s="23">
        <v>15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2"/>
      <c r="X67" s="22"/>
      <c r="Y67" s="22"/>
    </row>
    <row r="68" spans="2:50" ht="48" customHeight="1">
      <c r="B68" s="145"/>
      <c r="C68" s="39"/>
      <c r="D68" s="147"/>
      <c r="E68" s="39"/>
      <c r="F68" s="39"/>
      <c r="G68" s="23" t="s">
        <v>143</v>
      </c>
      <c r="H68" s="23"/>
      <c r="I68" s="23" t="s">
        <v>22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2"/>
      <c r="X68" s="22"/>
      <c r="Y68" s="22"/>
      <c r="AX68" s="8" t="s">
        <v>122</v>
      </c>
    </row>
    <row r="69" spans="2:25" ht="48" customHeight="1">
      <c r="B69" s="22" t="s">
        <v>160</v>
      </c>
      <c r="C69" s="39"/>
      <c r="D69" s="39" t="s">
        <v>100</v>
      </c>
      <c r="E69" s="39"/>
      <c r="F69" s="39"/>
      <c r="G69" s="23"/>
      <c r="H69" s="23"/>
      <c r="I69" s="23"/>
      <c r="J69" s="23"/>
      <c r="K69" s="23"/>
      <c r="L69" s="23"/>
      <c r="M69" s="23"/>
      <c r="N69" s="23"/>
      <c r="O69" s="23"/>
      <c r="P69" s="23" t="s">
        <v>153</v>
      </c>
      <c r="Q69" s="23"/>
      <c r="R69" s="23">
        <v>15</v>
      </c>
      <c r="S69" s="23"/>
      <c r="T69" s="23"/>
      <c r="U69" s="23"/>
      <c r="V69" s="23"/>
      <c r="W69" s="22"/>
      <c r="X69" s="22"/>
      <c r="Y69" s="22"/>
    </row>
    <row r="70" spans="2:25" ht="66" customHeight="1">
      <c r="B70" s="22" t="s">
        <v>160</v>
      </c>
      <c r="C70" s="39"/>
      <c r="D70" s="39" t="s">
        <v>101</v>
      </c>
      <c r="E70" s="39"/>
      <c r="F70" s="39"/>
      <c r="G70" s="23"/>
      <c r="H70" s="23"/>
      <c r="I70" s="23"/>
      <c r="J70" s="23"/>
      <c r="K70" s="23"/>
      <c r="L70" s="23"/>
      <c r="M70" s="23"/>
      <c r="N70" s="23"/>
      <c r="O70" s="23"/>
      <c r="P70" s="23" t="s">
        <v>178</v>
      </c>
      <c r="Q70" s="23"/>
      <c r="R70" s="23">
        <v>15</v>
      </c>
      <c r="S70" s="23"/>
      <c r="T70" s="23"/>
      <c r="U70" s="23"/>
      <c r="V70" s="23"/>
      <c r="W70" s="22"/>
      <c r="X70" s="22"/>
      <c r="Y70" s="22"/>
    </row>
    <row r="71" spans="2:25" ht="59.25" customHeight="1">
      <c r="B71" s="22" t="s">
        <v>93</v>
      </c>
      <c r="C71" s="39"/>
      <c r="D71" s="39" t="s">
        <v>94</v>
      </c>
      <c r="E71" s="39"/>
      <c r="F71" s="39"/>
      <c r="G71" s="23"/>
      <c r="H71" s="23"/>
      <c r="I71" s="23"/>
      <c r="J71" s="23" t="s">
        <v>187</v>
      </c>
      <c r="K71" s="23"/>
      <c r="L71" s="23">
        <v>15</v>
      </c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2"/>
      <c r="X71" s="22"/>
      <c r="Y71" s="22"/>
    </row>
    <row r="72" spans="2:25" ht="62.25" customHeight="1">
      <c r="B72" s="22" t="s">
        <v>95</v>
      </c>
      <c r="C72" s="39"/>
      <c r="D72" s="39" t="s">
        <v>96</v>
      </c>
      <c r="E72" s="39"/>
      <c r="F72" s="39"/>
      <c r="G72" s="23"/>
      <c r="H72" s="23"/>
      <c r="I72" s="23"/>
      <c r="J72" s="23" t="s">
        <v>161</v>
      </c>
      <c r="K72" s="23"/>
      <c r="L72" s="23"/>
      <c r="M72" s="23"/>
      <c r="N72" s="23"/>
      <c r="O72" s="23"/>
      <c r="P72" s="23" t="s">
        <v>144</v>
      </c>
      <c r="Q72" s="23"/>
      <c r="R72" s="23">
        <v>2</v>
      </c>
      <c r="S72" s="23"/>
      <c r="T72" s="23"/>
      <c r="U72" s="23"/>
      <c r="V72" s="23"/>
      <c r="W72" s="22"/>
      <c r="X72" s="22"/>
      <c r="Y72" s="22"/>
    </row>
    <row r="73" spans="1:25" ht="69" customHeight="1">
      <c r="A73" s="60"/>
      <c r="B73" s="22" t="s">
        <v>97</v>
      </c>
      <c r="C73" s="39"/>
      <c r="D73" s="39" t="s">
        <v>98</v>
      </c>
      <c r="E73" s="39"/>
      <c r="F73" s="39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 t="s">
        <v>145</v>
      </c>
      <c r="T73" s="23"/>
      <c r="U73" s="23"/>
      <c r="V73" s="23"/>
      <c r="W73" s="22"/>
      <c r="X73" s="22"/>
      <c r="Y73" s="22"/>
    </row>
    <row r="74" ht="15">
      <c r="A74" s="61"/>
    </row>
  </sheetData>
  <sheetProtection selectLockedCells="1" selectUnlockedCells="1"/>
  <mergeCells count="38">
    <mergeCell ref="Z5:Z12"/>
    <mergeCell ref="Z13:Z18"/>
    <mergeCell ref="Z28:Z30"/>
    <mergeCell ref="Z31:Z35"/>
    <mergeCell ref="Z36:Z41"/>
    <mergeCell ref="Z45:Z51"/>
    <mergeCell ref="A45:A46"/>
    <mergeCell ref="A47:A51"/>
    <mergeCell ref="B45:B46"/>
    <mergeCell ref="Z52:Z54"/>
    <mergeCell ref="Z42:Z44"/>
    <mergeCell ref="Z55:Z57"/>
    <mergeCell ref="B31:B35"/>
    <mergeCell ref="A5:A21"/>
    <mergeCell ref="A22:A30"/>
    <mergeCell ref="B13:B18"/>
    <mergeCell ref="B67:B68"/>
    <mergeCell ref="D67:D68"/>
    <mergeCell ref="B39:B44"/>
    <mergeCell ref="A52:A57"/>
    <mergeCell ref="B52:B57"/>
    <mergeCell ref="B47:B51"/>
    <mergeCell ref="B36:B38"/>
    <mergeCell ref="A31:A38"/>
    <mergeCell ref="B19:B21"/>
    <mergeCell ref="A39:A44"/>
    <mergeCell ref="Q3:X3"/>
    <mergeCell ref="V1:Y1"/>
    <mergeCell ref="B22:B24"/>
    <mergeCell ref="A2:Y2"/>
    <mergeCell ref="B5:B12"/>
    <mergeCell ref="B25:B30"/>
    <mergeCell ref="A58:A59"/>
    <mergeCell ref="B58:B59"/>
    <mergeCell ref="A60:A61"/>
    <mergeCell ref="B60:B61"/>
    <mergeCell ref="A62:A63"/>
    <mergeCell ref="B62:B6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MDK-Sekretariat_1</dc:creator>
  <cp:keywords/>
  <dc:description/>
  <cp:lastModifiedBy>Użytkownik systemu Windows</cp:lastModifiedBy>
  <cp:lastPrinted>2021-09-22T08:00:20Z</cp:lastPrinted>
  <dcterms:created xsi:type="dcterms:W3CDTF">2015-05-17T10:07:43Z</dcterms:created>
  <dcterms:modified xsi:type="dcterms:W3CDTF">2022-09-13T06:34:49Z</dcterms:modified>
  <cp:category/>
  <cp:version/>
  <cp:contentType/>
  <cp:contentStatus/>
</cp:coreProperties>
</file>